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eliasova\Downloads\"/>
    </mc:Choice>
  </mc:AlternateContent>
  <xr:revisionPtr revIDLastSave="0" documentId="13_ncr:1_{8A472F2D-9087-4EDD-AB86-62D7C49FB2DE}" xr6:coauthVersionLast="47" xr6:coauthVersionMax="47" xr10:uidLastSave="{00000000-0000-0000-0000-000000000000}"/>
  <bookViews>
    <workbookView xWindow="-110" yWindow="-110" windowWidth="19420" windowHeight="10420" xr2:uid="{03A7952A-72B8-4B18-84A7-8782D4D252EE}"/>
  </bookViews>
  <sheets>
    <sheet name="Vracov" sheetId="1" r:id="rId1"/>
    <sheet name="Hazlov" sheetId="2" r:id="rId2"/>
    <sheet name="Chotoviny" sheetId="3" r:id="rId3"/>
    <sheet name="Třebíč" sheetId="4" r:id="rId4"/>
    <sheet name="Radotín" sheetId="7" r:id="rId5"/>
    <sheet name="Rychnov" sheetId="6" r:id="rId6"/>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6" l="1"/>
  <c r="A18" i="6"/>
  <c r="A19" i="6"/>
  <c r="A20" i="6"/>
  <c r="E23" i="6"/>
  <c r="E24" i="6"/>
  <c r="E25" i="6"/>
  <c r="E26" i="6"/>
  <c r="E27" i="6"/>
  <c r="E28" i="6"/>
  <c r="E29" i="6"/>
  <c r="E30" i="6"/>
  <c r="E31" i="6"/>
  <c r="E32" i="6"/>
  <c r="E33" i="6"/>
  <c r="E34" i="6"/>
  <c r="E35" i="6"/>
  <c r="E36" i="6"/>
  <c r="E37" i="6"/>
  <c r="E38" i="6"/>
  <c r="E39" i="6"/>
  <c r="E40" i="6"/>
  <c r="E41" i="6"/>
  <c r="E42" i="6"/>
  <c r="E43" i="6"/>
  <c r="E44" i="6"/>
  <c r="E45" i="6"/>
  <c r="E46" i="6"/>
  <c r="G44" i="6"/>
  <c r="F44" i="6"/>
  <c r="G42" i="6"/>
  <c r="F42" i="6"/>
  <c r="G41" i="6"/>
  <c r="F41" i="6"/>
  <c r="G40" i="6"/>
  <c r="F40" i="6"/>
  <c r="G38" i="6"/>
  <c r="F38" i="6"/>
  <c r="G37" i="6"/>
  <c r="F37" i="6"/>
  <c r="G36" i="6"/>
  <c r="F36" i="6"/>
  <c r="G35" i="6"/>
  <c r="F35" i="6"/>
  <c r="G33" i="6"/>
  <c r="F33" i="6"/>
  <c r="G31" i="6"/>
  <c r="F31" i="6"/>
  <c r="G30" i="6"/>
  <c r="F30" i="6"/>
  <c r="G29" i="6"/>
  <c r="F29" i="6"/>
  <c r="G28" i="6"/>
  <c r="F28" i="6"/>
  <c r="G27" i="6"/>
  <c r="F27" i="6"/>
  <c r="G26" i="6"/>
  <c r="F26" i="6"/>
  <c r="G24" i="6"/>
  <c r="F24" i="6"/>
  <c r="G22" i="6"/>
  <c r="F22" i="6"/>
  <c r="E9" i="6"/>
  <c r="E10" i="6"/>
  <c r="E11" i="6"/>
  <c r="E12" i="6"/>
  <c r="E13" i="6"/>
  <c r="E14" i="6"/>
  <c r="E15" i="6"/>
  <c r="E16" i="6"/>
  <c r="E17" i="6"/>
  <c r="E18" i="6"/>
  <c r="E19" i="6"/>
  <c r="E20" i="6"/>
  <c r="G19" i="6"/>
  <c r="F19" i="6"/>
  <c r="G18" i="6"/>
  <c r="F18" i="6"/>
  <c r="G16" i="6"/>
  <c r="F16" i="6"/>
  <c r="G14" i="6"/>
  <c r="F14" i="6"/>
  <c r="G13" i="6"/>
  <c r="F13" i="6"/>
  <c r="G12" i="6"/>
  <c r="F12" i="6"/>
  <c r="G11" i="6"/>
  <c r="F11" i="6"/>
  <c r="G10" i="6"/>
  <c r="F10" i="6"/>
  <c r="G9" i="6"/>
  <c r="F9" i="6"/>
  <c r="G8" i="6"/>
  <c r="F8" i="6"/>
  <c r="E10" i="7"/>
  <c r="E11" i="7"/>
  <c r="E12" i="7"/>
  <c r="E13" i="7"/>
  <c r="E14" i="7"/>
  <c r="E15" i="7"/>
  <c r="E16" i="7"/>
  <c r="E8" i="7"/>
  <c r="A12" i="7"/>
  <c r="A13" i="7"/>
  <c r="A14" i="7"/>
  <c r="A15" i="7"/>
  <c r="A16" i="7"/>
  <c r="A75" i="7"/>
  <c r="A74" i="7"/>
  <c r="A73" i="7"/>
  <c r="A72" i="7"/>
  <c r="A71" i="7"/>
  <c r="A70" i="7"/>
  <c r="A69" i="7"/>
  <c r="A68" i="7"/>
  <c r="A67" i="7"/>
  <c r="A66" i="7"/>
  <c r="A65" i="7"/>
  <c r="A64" i="7"/>
  <c r="A63" i="7"/>
  <c r="E62" i="7"/>
  <c r="A62" i="7"/>
  <c r="E61" i="7"/>
  <c r="A61" i="7"/>
  <c r="E60" i="7"/>
  <c r="A60" i="7"/>
  <c r="E59" i="7"/>
  <c r="A59" i="7"/>
  <c r="E58" i="7"/>
  <c r="A58" i="7"/>
  <c r="A57" i="7"/>
  <c r="A56" i="7"/>
  <c r="A55" i="7"/>
  <c r="A54" i="7"/>
  <c r="A53" i="7"/>
  <c r="A52" i="7"/>
  <c r="A51" i="7"/>
  <c r="A50" i="7"/>
  <c r="A49" i="7"/>
  <c r="A48" i="7"/>
  <c r="A47" i="7"/>
  <c r="A46" i="7"/>
  <c r="A45" i="7"/>
  <c r="A44" i="7"/>
  <c r="A43" i="7"/>
  <c r="E35" i="7"/>
  <c r="E34" i="7"/>
  <c r="E33" i="7"/>
  <c r="E32" i="7"/>
  <c r="E31" i="7"/>
  <c r="E30" i="7"/>
  <c r="E29" i="7"/>
  <c r="E28" i="7"/>
  <c r="E27" i="7"/>
  <c r="E26" i="7"/>
  <c r="E25" i="7"/>
  <c r="E24" i="7"/>
  <c r="E23" i="7"/>
  <c r="E22" i="7"/>
  <c r="E21" i="7"/>
  <c r="E20" i="7"/>
  <c r="E19" i="7"/>
  <c r="E18" i="7"/>
  <c r="A11" i="7"/>
  <c r="A10" i="7"/>
  <c r="E9" i="7"/>
  <c r="A9" i="7"/>
  <c r="A8" i="7"/>
  <c r="D3" i="7"/>
  <c r="I1" i="7"/>
  <c r="E9" i="3"/>
  <c r="E10" i="3"/>
  <c r="E11" i="3"/>
  <c r="E12" i="3"/>
  <c r="E13" i="3"/>
  <c r="E14" i="3"/>
  <c r="E15" i="3"/>
  <c r="A11" i="3"/>
  <c r="A12" i="3"/>
  <c r="A13" i="3"/>
  <c r="A14" i="3"/>
  <c r="A15" i="3"/>
  <c r="E9" i="2"/>
  <c r="E10" i="2"/>
  <c r="E11" i="2"/>
  <c r="E12" i="2"/>
  <c r="E13" i="2"/>
  <c r="E15" i="2"/>
  <c r="E16" i="2"/>
  <c r="E17" i="2"/>
  <c r="E18" i="2"/>
  <c r="E19" i="2"/>
  <c r="E20" i="2"/>
  <c r="E20" i="1"/>
  <c r="E21" i="1"/>
  <c r="E22" i="1"/>
  <c r="E17" i="1"/>
  <c r="E8" i="1"/>
  <c r="E9" i="1"/>
  <c r="E10" i="1"/>
  <c r="E11" i="1"/>
  <c r="A82" i="6"/>
  <c r="A81" i="6"/>
  <c r="A80" i="6"/>
  <c r="A79" i="6"/>
  <c r="A78" i="6"/>
  <c r="A77" i="6"/>
  <c r="A76" i="6"/>
  <c r="A75" i="6"/>
  <c r="A74" i="6"/>
  <c r="A73" i="6"/>
  <c r="A72" i="6"/>
  <c r="A71" i="6"/>
  <c r="A70" i="6"/>
  <c r="E69" i="6"/>
  <c r="A69" i="6"/>
  <c r="E68" i="6"/>
  <c r="A68" i="6"/>
  <c r="E67" i="6"/>
  <c r="A67" i="6"/>
  <c r="E66" i="6"/>
  <c r="A66" i="6"/>
  <c r="E65" i="6"/>
  <c r="A65" i="6"/>
  <c r="A64" i="6"/>
  <c r="A63" i="6"/>
  <c r="A62" i="6"/>
  <c r="A61" i="6"/>
  <c r="A60" i="6"/>
  <c r="A59" i="6"/>
  <c r="A58" i="6"/>
  <c r="A57" i="6"/>
  <c r="A56" i="6"/>
  <c r="A55" i="6"/>
  <c r="E22" i="6"/>
  <c r="A16" i="6"/>
  <c r="A15" i="6"/>
  <c r="A14" i="6"/>
  <c r="A13" i="6"/>
  <c r="A12" i="6"/>
  <c r="A11" i="6"/>
  <c r="A10" i="6"/>
  <c r="A9" i="6"/>
  <c r="E8" i="6"/>
  <c r="A8" i="6"/>
  <c r="I1" i="6"/>
  <c r="D3" i="6"/>
  <c r="A75" i="4"/>
  <c r="A74" i="4"/>
  <c r="A73" i="4"/>
  <c r="A72" i="4"/>
  <c r="A71" i="4"/>
  <c r="A70" i="4"/>
  <c r="A69" i="4"/>
  <c r="A68" i="4"/>
  <c r="A67" i="4"/>
  <c r="A66" i="4"/>
  <c r="A65" i="4"/>
  <c r="A64" i="4"/>
  <c r="A63" i="4"/>
  <c r="E62" i="4"/>
  <c r="A62" i="4"/>
  <c r="E61" i="4"/>
  <c r="A61" i="4"/>
  <c r="E60" i="4"/>
  <c r="A60" i="4"/>
  <c r="E59" i="4"/>
  <c r="A59" i="4"/>
  <c r="E58" i="4"/>
  <c r="A58" i="4"/>
  <c r="A57" i="4"/>
  <c r="A56" i="4"/>
  <c r="A55" i="4"/>
  <c r="A54" i="4"/>
  <c r="A53" i="4"/>
  <c r="A52" i="4"/>
  <c r="A51" i="4"/>
  <c r="A50" i="4"/>
  <c r="A49" i="4"/>
  <c r="A48" i="4"/>
  <c r="A47" i="4"/>
  <c r="A46" i="4"/>
  <c r="A45" i="4"/>
  <c r="A44" i="4"/>
  <c r="A43" i="4"/>
  <c r="E35" i="4"/>
  <c r="E34" i="4"/>
  <c r="E33" i="4"/>
  <c r="E32" i="4"/>
  <c r="E31" i="4"/>
  <c r="E30" i="4"/>
  <c r="E29" i="4"/>
  <c r="E28" i="4"/>
  <c r="E27" i="4"/>
  <c r="E26" i="4"/>
  <c r="E25" i="4"/>
  <c r="E24" i="4"/>
  <c r="E23" i="4"/>
  <c r="E22" i="4"/>
  <c r="E21" i="4"/>
  <c r="E20" i="4"/>
  <c r="E19" i="4"/>
  <c r="E18" i="4"/>
  <c r="E17" i="4"/>
  <c r="E16" i="4"/>
  <c r="E15" i="4"/>
  <c r="E13" i="4"/>
  <c r="A13" i="4"/>
  <c r="E12" i="4"/>
  <c r="A12" i="4"/>
  <c r="E11" i="4"/>
  <c r="A11" i="4"/>
  <c r="E10" i="4"/>
  <c r="A10" i="4"/>
  <c r="E9" i="4"/>
  <c r="A9" i="4"/>
  <c r="E8" i="4"/>
  <c r="A8" i="4"/>
  <c r="I1" i="4"/>
  <c r="D3" i="4"/>
  <c r="A83" i="3"/>
  <c r="A82" i="3"/>
  <c r="A81" i="3"/>
  <c r="A80" i="3"/>
  <c r="A79" i="3"/>
  <c r="A78" i="3"/>
  <c r="A77" i="3"/>
  <c r="A76" i="3"/>
  <c r="A75" i="3"/>
  <c r="A74" i="3"/>
  <c r="A73" i="3"/>
  <c r="A72" i="3"/>
  <c r="A71" i="3"/>
  <c r="E70" i="3"/>
  <c r="A70" i="3"/>
  <c r="E69" i="3"/>
  <c r="A69" i="3"/>
  <c r="E68" i="3"/>
  <c r="A68" i="3"/>
  <c r="E67" i="3"/>
  <c r="A67" i="3"/>
  <c r="E66" i="3"/>
  <c r="A66" i="3"/>
  <c r="A65" i="3"/>
  <c r="A64" i="3"/>
  <c r="A63" i="3"/>
  <c r="A62" i="3"/>
  <c r="A61" i="3"/>
  <c r="A60" i="3"/>
  <c r="A59" i="3"/>
  <c r="A58" i="3"/>
  <c r="A57" i="3"/>
  <c r="A56" i="3"/>
  <c r="A55" i="3"/>
  <c r="A54" i="3"/>
  <c r="A53" i="3"/>
  <c r="A52" i="3"/>
  <c r="A51" i="3"/>
  <c r="E43" i="3"/>
  <c r="E42" i="3"/>
  <c r="E41" i="3"/>
  <c r="E40" i="3"/>
  <c r="E39" i="3"/>
  <c r="E38" i="3"/>
  <c r="E37" i="3"/>
  <c r="E36" i="3"/>
  <c r="E35" i="3"/>
  <c r="E34" i="3"/>
  <c r="E33" i="3"/>
  <c r="E32" i="3"/>
  <c r="E31" i="3"/>
  <c r="A31" i="3"/>
  <c r="E30" i="3"/>
  <c r="A30" i="3"/>
  <c r="E29" i="3"/>
  <c r="A29" i="3"/>
  <c r="E28" i="3"/>
  <c r="A28" i="3"/>
  <c r="E24" i="3"/>
  <c r="E23" i="3"/>
  <c r="E22" i="3"/>
  <c r="E21" i="3"/>
  <c r="E20" i="3"/>
  <c r="E19" i="3"/>
  <c r="E18" i="3"/>
  <c r="E17" i="3"/>
  <c r="A10" i="3"/>
  <c r="A9" i="3"/>
  <c r="E8" i="3"/>
  <c r="A8" i="3"/>
  <c r="I1" i="3"/>
  <c r="D3" i="3"/>
  <c r="A73" i="2"/>
  <c r="A72" i="2"/>
  <c r="A71" i="2"/>
  <c r="A70" i="2"/>
  <c r="A69" i="2"/>
  <c r="A68" i="2"/>
  <c r="A67" i="2"/>
  <c r="A66" i="2"/>
  <c r="A65" i="2"/>
  <c r="A64" i="2"/>
  <c r="A63" i="2"/>
  <c r="A62" i="2"/>
  <c r="A61" i="2"/>
  <c r="E60" i="2"/>
  <c r="A60" i="2"/>
  <c r="E59" i="2"/>
  <c r="A59" i="2"/>
  <c r="E58" i="2"/>
  <c r="A58" i="2"/>
  <c r="E57" i="2"/>
  <c r="A57" i="2"/>
  <c r="E56" i="2"/>
  <c r="A56" i="2"/>
  <c r="A55" i="2"/>
  <c r="A54" i="2"/>
  <c r="A53" i="2"/>
  <c r="A52" i="2"/>
  <c r="A51" i="2"/>
  <c r="A50" i="2"/>
  <c r="A49" i="2"/>
  <c r="A48" i="2"/>
  <c r="A47" i="2"/>
  <c r="A46" i="2"/>
  <c r="A45" i="2"/>
  <c r="A44" i="2"/>
  <c r="A43" i="2"/>
  <c r="A42" i="2"/>
  <c r="A41" i="2"/>
  <c r="E21" i="2"/>
  <c r="A13" i="2"/>
  <c r="A12" i="2"/>
  <c r="A11" i="2"/>
  <c r="A10" i="2"/>
  <c r="A9" i="2"/>
  <c r="E8" i="2"/>
  <c r="A8" i="2"/>
  <c r="I1" i="2"/>
  <c r="D3" i="2"/>
  <c r="A73" i="1"/>
  <c r="A72" i="1"/>
  <c r="A71" i="1"/>
  <c r="A70" i="1"/>
  <c r="A69" i="1"/>
  <c r="A68" i="1"/>
  <c r="A67" i="1"/>
  <c r="A66" i="1"/>
  <c r="A65" i="1"/>
  <c r="A64" i="1"/>
  <c r="A63" i="1"/>
  <c r="A62" i="1"/>
  <c r="A61" i="1"/>
  <c r="E60" i="1"/>
  <c r="A60" i="1"/>
  <c r="E59" i="1"/>
  <c r="A59" i="1"/>
  <c r="E58" i="1"/>
  <c r="A58" i="1"/>
  <c r="E57" i="1"/>
  <c r="A57" i="1"/>
  <c r="E56" i="1"/>
  <c r="A56" i="1"/>
  <c r="A55" i="1"/>
  <c r="A54" i="1"/>
  <c r="A53" i="1"/>
  <c r="A52" i="1"/>
  <c r="A51" i="1"/>
  <c r="A50" i="1"/>
  <c r="A49" i="1"/>
  <c r="A48" i="1"/>
  <c r="A47" i="1"/>
  <c r="A46" i="1"/>
  <c r="A45" i="1"/>
  <c r="A44" i="1"/>
  <c r="A43" i="1"/>
  <c r="A42" i="1"/>
  <c r="A41" i="1"/>
  <c r="E33" i="1"/>
  <c r="E32" i="1"/>
  <c r="E31" i="1"/>
  <c r="E30" i="1"/>
  <c r="E29" i="1"/>
  <c r="E28" i="1"/>
  <c r="E27" i="1"/>
  <c r="E26" i="1"/>
  <c r="E25" i="1"/>
  <c r="E24" i="1"/>
  <c r="E23" i="1"/>
  <c r="E19" i="1"/>
  <c r="E18" i="1"/>
  <c r="E16" i="1"/>
  <c r="E15" i="1"/>
  <c r="E14" i="1"/>
  <c r="E13" i="1"/>
  <c r="A12" i="1"/>
  <c r="A11" i="1"/>
  <c r="A10" i="1"/>
  <c r="A9" i="1"/>
  <c r="A8" i="1"/>
  <c r="I1" i="1"/>
  <c r="D3" i="1"/>
</calcChain>
</file>

<file path=xl/sharedStrings.xml><?xml version="1.0" encoding="utf-8"?>
<sst xmlns="http://schemas.openxmlformats.org/spreadsheetml/2006/main" count="590" uniqueCount="243">
  <si>
    <t>d - dívky</t>
  </si>
  <si>
    <t>Celkem</t>
  </si>
  <si>
    <t>Buňky s touto barvou pozadí jsou uzamčeny. Vyplňovat a měnit obsah buňky lze pouze u buněk bez pozadí!</t>
  </si>
  <si>
    <t>h - hoši</t>
  </si>
  <si>
    <t>Jméno</t>
  </si>
  <si>
    <t>Oddíl</t>
  </si>
  <si>
    <t>Kateg.</t>
  </si>
  <si>
    <t>Plné</t>
  </si>
  <si>
    <t>Dor.</t>
  </si>
  <si>
    <t>Chyb</t>
  </si>
  <si>
    <t>Kategorie</t>
  </si>
  <si>
    <t>Změny?</t>
  </si>
  <si>
    <t>TJ Lok. Č. Velenice</t>
  </si>
  <si>
    <t>d</t>
  </si>
  <si>
    <t>Kuncová Karolína</t>
  </si>
  <si>
    <t>TJ Centr. Dačice</t>
  </si>
  <si>
    <t>Pevná Rozálie</t>
  </si>
  <si>
    <t>TJ Třebíč</t>
  </si>
  <si>
    <t>KK Lok. Tábor</t>
  </si>
  <si>
    <t>Matoušková Pavlína</t>
  </si>
  <si>
    <t>TJ Sok. Slavonice</t>
  </si>
  <si>
    <t>Cimplová Tereza</t>
  </si>
  <si>
    <t>TJ Sn Kamenice n. L.</t>
  </si>
  <si>
    <t>Štarková Valerie</t>
  </si>
  <si>
    <t>TJ BOPO Třebíč</t>
  </si>
  <si>
    <t>Brychtová Eliška</t>
  </si>
  <si>
    <t>TJ Sokol Nové Hrady</t>
  </si>
  <si>
    <t>Křemenová Kateřina</t>
  </si>
  <si>
    <t>TJ Sok. Chotoviny</t>
  </si>
  <si>
    <t>Melicharová Lucie</t>
  </si>
  <si>
    <t>TJ Spartak Pelhřimov</t>
  </si>
  <si>
    <t>Koželuh David</t>
  </si>
  <si>
    <t>h</t>
  </si>
  <si>
    <t>Nekuda Luděk</t>
  </si>
  <si>
    <t>KK Zábřeh</t>
  </si>
  <si>
    <t>Neuvirt Jakub</t>
  </si>
  <si>
    <t>Coufal Adam</t>
  </si>
  <si>
    <t>Poula Matěj</t>
  </si>
  <si>
    <t>Votava Jakub</t>
  </si>
  <si>
    <t>Vrbka Josef</t>
  </si>
  <si>
    <t>Podhradský Jan</t>
  </si>
  <si>
    <t>Šimsa Matouš</t>
  </si>
  <si>
    <t>Turek Tomáš</t>
  </si>
  <si>
    <t>1.</t>
  </si>
  <si>
    <t>2.</t>
  </si>
  <si>
    <t>3.</t>
  </si>
  <si>
    <t>4.</t>
  </si>
  <si>
    <t>5.</t>
  </si>
  <si>
    <t>6.</t>
  </si>
  <si>
    <t>7.</t>
  </si>
  <si>
    <t>8.</t>
  </si>
  <si>
    <t>9.</t>
  </si>
  <si>
    <t>10.</t>
  </si>
  <si>
    <t>11.</t>
  </si>
  <si>
    <t>Prouzová Andrea</t>
  </si>
  <si>
    <t>SKK Náchod</t>
  </si>
  <si>
    <t>Bínová Jana</t>
  </si>
  <si>
    <t>SKK Jičín</t>
  </si>
  <si>
    <t>Burešová Dorota</t>
  </si>
  <si>
    <t>Venclová Tereza</t>
  </si>
  <si>
    <t>SKK Vrchlabí</t>
  </si>
  <si>
    <t>Dlouhá Adéla</t>
  </si>
  <si>
    <t>KK Kosmonosy</t>
  </si>
  <si>
    <t>Kábrtová Veronika</t>
  </si>
  <si>
    <t>Fikarová Adéla</t>
  </si>
  <si>
    <t>SKK Hořice</t>
  </si>
  <si>
    <t>Bártová Kristýna</t>
  </si>
  <si>
    <t>Soukupová Natálie</t>
  </si>
  <si>
    <t>Adamů Dana</t>
  </si>
  <si>
    <t>TJ Č. Kostelec</t>
  </si>
  <si>
    <t>Říhová Pavlína</t>
  </si>
  <si>
    <t>Králová Barbora</t>
  </si>
  <si>
    <t>KK Sj Praha</t>
  </si>
  <si>
    <t>Šimková Petra</t>
  </si>
  <si>
    <t>SC Olympia Radotín</t>
  </si>
  <si>
    <t>Šindlerová  Violeta</t>
  </si>
  <si>
    <t>SK Solnice</t>
  </si>
  <si>
    <t>Čekalová Elizabeth</t>
  </si>
  <si>
    <t>Tuček Danny</t>
  </si>
  <si>
    <t>Hanuš Tomáš</t>
  </si>
  <si>
    <t>SKK Třebechovice p. O.</t>
  </si>
  <si>
    <t>Luščák Daniel</t>
  </si>
  <si>
    <t>Ducke Martin</t>
  </si>
  <si>
    <t>TJ Kuž. Česká Lípa</t>
  </si>
  <si>
    <t>Brejcha Daniel</t>
  </si>
  <si>
    <t>TJ Sparta K. Hora</t>
  </si>
  <si>
    <t>Doubek Petr</t>
  </si>
  <si>
    <t xml:space="preserve">Doucha Tomáš </t>
  </si>
  <si>
    <t>Kozel Tobiáš</t>
  </si>
  <si>
    <t>Miláček Jakub</t>
  </si>
  <si>
    <t>SK Kuželky Přelouč</t>
  </si>
  <si>
    <t>Dalecký Lukáš</t>
  </si>
  <si>
    <t>Černý Vít</t>
  </si>
  <si>
    <t>Kouřim Filip</t>
  </si>
  <si>
    <t>Kaválek Matyáš</t>
  </si>
  <si>
    <t>Dudek Martin</t>
  </si>
  <si>
    <t>12.</t>
  </si>
  <si>
    <t>13.</t>
  </si>
  <si>
    <t>14.</t>
  </si>
  <si>
    <t>15.</t>
  </si>
  <si>
    <t>16.</t>
  </si>
  <si>
    <t>17.</t>
  </si>
  <si>
    <t>18.</t>
  </si>
  <si>
    <t>19.</t>
  </si>
  <si>
    <t>20.</t>
  </si>
  <si>
    <t>Ševelová Kristýna</t>
  </si>
  <si>
    <t>SK Ban. Ratíškovice</t>
  </si>
  <si>
    <t>Koplíková Martina</t>
  </si>
  <si>
    <t>Pačiska Marián</t>
  </si>
  <si>
    <t>KK Sn Rosice</t>
  </si>
  <si>
    <t>TJ Sokol Vracov</t>
  </si>
  <si>
    <t>Harca Jaroslav</t>
  </si>
  <si>
    <t>SKK Dubňany</t>
  </si>
  <si>
    <t>Šoltés Adam</t>
  </si>
  <si>
    <t>Stehlík Petr</t>
  </si>
  <si>
    <t>TJ N. Město na M.</t>
  </si>
  <si>
    <t>Škoda Zbyněk</t>
  </si>
  <si>
    <t>TJ Lok. Valtice</t>
  </si>
  <si>
    <t>Šesták Josef</t>
  </si>
  <si>
    <t>Goldschmied Tomáš</t>
  </si>
  <si>
    <t>Zaoral Marek</t>
  </si>
  <si>
    <t>KK Vyškov</t>
  </si>
  <si>
    <t>Pevný Kryštof</t>
  </si>
  <si>
    <t>Šrámek Dan</t>
  </si>
  <si>
    <t>Valent Dominik</t>
  </si>
  <si>
    <t>Loubal Radek</t>
  </si>
  <si>
    <t>TJ Sn Ivanovice na Hané</t>
  </si>
  <si>
    <t>Horký David</t>
  </si>
  <si>
    <t>Radová Leona</t>
  </si>
  <si>
    <t>SKK Podbořany</t>
  </si>
  <si>
    <t>Košnarová Michaela</t>
  </si>
  <si>
    <t>KK Jiří Poděbrady</t>
  </si>
  <si>
    <t>Šuterová Nela</t>
  </si>
  <si>
    <t>Suchánková Vendula</t>
  </si>
  <si>
    <t>Kuželky Jiskra Hazlov</t>
  </si>
  <si>
    <t>Tauerová Alice</t>
  </si>
  <si>
    <t>TJ Sok. Duchcov</t>
  </si>
  <si>
    <t>Martínková Lucie</t>
  </si>
  <si>
    <t>TJ Lomnice</t>
  </si>
  <si>
    <t>Wittwar Dominik</t>
  </si>
  <si>
    <t>Duhai Radek</t>
  </si>
  <si>
    <t>Kuželky Aš</t>
  </si>
  <si>
    <t>Šafránek Ondřej</t>
  </si>
  <si>
    <t>Veselý Vít</t>
  </si>
  <si>
    <t>Rada Jakub</t>
  </si>
  <si>
    <t>Rabas Tomáš</t>
  </si>
  <si>
    <t>TJ Teplice Letná</t>
  </si>
  <si>
    <t>Ritschel Jan</t>
  </si>
  <si>
    <t>Sekyra Vít</t>
  </si>
  <si>
    <t>TJ Lok. Ústí n. L.</t>
  </si>
  <si>
    <t>Stehlík Karel</t>
  </si>
  <si>
    <t>Juříčková Andrea</t>
  </si>
  <si>
    <t>TJ Val. Meziříčí</t>
  </si>
  <si>
    <t>KK Šumperk</t>
  </si>
  <si>
    <t>Záhořák Adam</t>
  </si>
  <si>
    <t>KC Zlín</t>
  </si>
  <si>
    <t>Močár Pavel</t>
  </si>
  <si>
    <t>TJ Sok. Přemyslovice</t>
  </si>
  <si>
    <t>Kučerka Tobiáš</t>
  </si>
  <si>
    <t>TJ H. Benešov</t>
  </si>
  <si>
    <t>Morávek Vojtěch</t>
  </si>
  <si>
    <t>TJ Jiskra Hylváty</t>
  </si>
  <si>
    <t>Mlčoch Filip</t>
  </si>
  <si>
    <t>Babayev Imamaddin</t>
  </si>
  <si>
    <t>Juříček Tomáš</t>
  </si>
  <si>
    <t>Doseděl Adam</t>
  </si>
  <si>
    <t>Hrabovský Jakub</t>
  </si>
  <si>
    <t>Toman Pavel</t>
  </si>
  <si>
    <t>Maralík Libor</t>
  </si>
  <si>
    <t>Šípek Anthony</t>
  </si>
  <si>
    <t>Vejmola Adam</t>
  </si>
  <si>
    <t>Komprs Jiří</t>
  </si>
  <si>
    <t>Kolla Vojtěch</t>
  </si>
  <si>
    <t>HKK Olomouc</t>
  </si>
  <si>
    <t>Petrů Thea</t>
  </si>
  <si>
    <t>TJ Sok. Chýnov</t>
  </si>
  <si>
    <t>Löffelmannová Anna</t>
  </si>
  <si>
    <t>TJ Sok. Kdyně</t>
  </si>
  <si>
    <t>Kalousová Monika</t>
  </si>
  <si>
    <t>TJ Blatná</t>
  </si>
  <si>
    <t>Svačinová Beáta</t>
  </si>
  <si>
    <t>Baťková Karolína</t>
  </si>
  <si>
    <t>Repčíková Kristýna</t>
  </si>
  <si>
    <t>Vágnerová Matylda</t>
  </si>
  <si>
    <t>TJ Sok. Zahořany</t>
  </si>
  <si>
    <t>Bajerová Natálie</t>
  </si>
  <si>
    <t>TJ Slavoj Plzeň</t>
  </si>
  <si>
    <t>Chlubna Matěj</t>
  </si>
  <si>
    <t>Kuželky Holýšov</t>
  </si>
  <si>
    <t>Drugda Michal</t>
  </si>
  <si>
    <t>Vaněček Adam</t>
  </si>
  <si>
    <t>SK Žižkov Praha</t>
  </si>
  <si>
    <t>Zlatník Vojtěch</t>
  </si>
  <si>
    <t>Kupar Matěj</t>
  </si>
  <si>
    <t>Kaas Jáchym</t>
  </si>
  <si>
    <t>Kříž Zdeněk</t>
  </si>
  <si>
    <t>TJ Sn Karlovy Vary</t>
  </si>
  <si>
    <t>Hlaváč Václav</t>
  </si>
  <si>
    <t>Koráb Ondřej</t>
  </si>
  <si>
    <t>TJ Start Rychnov n. K.</t>
  </si>
  <si>
    <t>Zuzánek Jakub</t>
  </si>
  <si>
    <t>Kodytek Jan</t>
  </si>
  <si>
    <t>Procházka Jan</t>
  </si>
  <si>
    <t>TJ Sok. Tehovec</t>
  </si>
  <si>
    <t>Morávek Filip</t>
  </si>
  <si>
    <t>Hejpetr Matyáš</t>
  </si>
  <si>
    <t>TJ Fezko Strakonice</t>
  </si>
  <si>
    <t>Petrů Tobiáš</t>
  </si>
  <si>
    <t>Kocman Dominik</t>
  </si>
  <si>
    <t>TJ Sok. Rudná</t>
  </si>
  <si>
    <t>Pavlík Samuel</t>
  </si>
  <si>
    <t>Kotásek David</t>
  </si>
  <si>
    <t>Jurasek Patrik</t>
  </si>
  <si>
    <t>Raštica Filip</t>
  </si>
  <si>
    <t>Šťastný Jakub</t>
  </si>
  <si>
    <t>Vracov</t>
  </si>
  <si>
    <t>Stehlíková Nikola</t>
  </si>
  <si>
    <t xml:space="preserve">Prouzová Kristýna </t>
  </si>
  <si>
    <t>Majner Kryštof</t>
  </si>
  <si>
    <t>SK Škoda Plzeň</t>
  </si>
  <si>
    <t>Hazlov</t>
  </si>
  <si>
    <t>Dvořáková Barbora</t>
  </si>
  <si>
    <t>Drnková Tereza</t>
  </si>
  <si>
    <t>Dvořák David</t>
  </si>
  <si>
    <t>Sitter Marek</t>
  </si>
  <si>
    <t>Chotoviny</t>
  </si>
  <si>
    <t>Bonaventura Matěj</t>
  </si>
  <si>
    <t>Přikryl Lukáš</t>
  </si>
  <si>
    <t>Třebíč</t>
  </si>
  <si>
    <t>Jelínek Martin</t>
  </si>
  <si>
    <t>Čermák Ondřej</t>
  </si>
  <si>
    <t>Stehlík Jiří</t>
  </si>
  <si>
    <t>Vácha Martin</t>
  </si>
  <si>
    <t>Radotín</t>
  </si>
  <si>
    <t>Bartoníčková Nikola</t>
  </si>
  <si>
    <t>Keprtová Tereza</t>
  </si>
  <si>
    <t>Koštiál Erik</t>
  </si>
  <si>
    <t>21.</t>
  </si>
  <si>
    <t>22.</t>
  </si>
  <si>
    <t>23.</t>
  </si>
  <si>
    <t>24.</t>
  </si>
  <si>
    <t>25.</t>
  </si>
  <si>
    <t>Rychnov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</si>
</sst>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0" x14ac:knownFonts="1">
    <font>
      <sz val="11"/>
      <color theme="1"/>
      <name val="Aptos Narrow"/>
      <family val="2"/>
      <charset val="238"/>
      <scheme val="minor"/>
    </font>
    <font>
      <b/>
      <sz val="16"/>
      <name val="Arial CE"/>
      <family val="2"/>
      <charset val="238"/>
    </font>
    <font>
      <b/>
      <sz val="11"/>
      <name val="Arial CE"/>
      <family val="2"/>
      <charset val="238"/>
    </font>
    <font>
      <b/>
      <sz val="9"/>
      <name val="Arial CE"/>
      <family val="2"/>
      <charset val="238"/>
    </font>
    <font>
      <b/>
      <sz val="10"/>
      <name val="Arial CE"/>
      <family val="2"/>
      <charset val="238"/>
    </font>
    <font>
      <sz val="9"/>
      <name val="Arial CE"/>
      <family val="2"/>
      <charset val="238"/>
    </font>
    <font>
      <b/>
      <sz val="12"/>
      <name val="Arial CE"/>
      <family val="2"/>
      <charset val="238"/>
    </font>
    <font>
      <sz val="10"/>
      <name val="Arial CE"/>
      <charset val="238"/>
    </font>
    <font>
      <sz val="10"/>
      <name val="Arial"/>
      <family val="2"/>
      <charset val="238"/>
    </font>
    <font>
      <sz val="8"/>
      <name val="Aptos Narrow"/>
      <family val="2"/>
      <charset val="238"/>
      <scheme val="minor"/>
    </font>
  </fonts>
  <fills count="5">
    <fill>
      <patternFill patternType="none"/>
    </fill>
    <fill>
      <patternFill patternType="gray125"/>
    </fill>
    <fill>
      <patternFill patternType="solid">
        <fgColor indexed="44"/>
        <bgColor indexed="31"/>
      </patternFill>
    </fill>
    <fill>
      <patternFill patternType="solid">
        <fgColor indexed="44"/>
        <bgColor indexed="64"/>
      </patternFill>
    </fill>
    <fill>
      <patternFill patternType="solid">
        <fgColor indexed="13"/>
        <bgColor indexed="34"/>
      </patternFill>
    </fill>
  </fills>
  <borders count="23">
    <border>
      <left/>
      <right/>
      <top/>
      <bottom/>
      <diagonal/>
    </border>
    <border>
      <left style="medium">
        <color indexed="63"/>
      </left>
      <right style="medium">
        <color indexed="9"/>
      </right>
      <top style="medium">
        <color indexed="63"/>
      </top>
      <bottom style="medium">
        <color indexed="9"/>
      </bottom>
      <diagonal/>
    </border>
    <border>
      <left style="medium">
        <color indexed="9"/>
      </left>
      <right style="medium">
        <color indexed="9"/>
      </right>
      <top style="medium">
        <color indexed="63"/>
      </top>
      <bottom style="medium">
        <color indexed="9"/>
      </bottom>
      <diagonal/>
    </border>
    <border>
      <left style="medium">
        <color indexed="9"/>
      </left>
      <right/>
      <top/>
      <bottom style="medium">
        <color indexed="9"/>
      </bottom>
      <diagonal/>
    </border>
    <border>
      <left style="medium">
        <color indexed="9"/>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style="medium">
        <color indexed="9"/>
      </left>
      <right/>
      <top style="medium">
        <color indexed="9"/>
      </top>
      <bottom style="medium">
        <color indexed="9"/>
      </bottom>
      <diagonal/>
    </border>
    <border>
      <left/>
      <right/>
      <top/>
      <bottom style="medium">
        <color indexed="9"/>
      </bottom>
      <diagonal/>
    </border>
    <border>
      <left/>
      <right/>
      <top style="medium">
        <color indexed="9"/>
      </top>
      <bottom style="medium">
        <color indexed="63"/>
      </bottom>
      <diagonal/>
    </border>
    <border>
      <left/>
      <right style="medium">
        <color indexed="9"/>
      </right>
      <top style="medium">
        <color indexed="9"/>
      </top>
      <bottom style="medium">
        <color indexed="63"/>
      </bottom>
      <diagonal/>
    </border>
    <border>
      <left style="medium">
        <color indexed="9"/>
      </left>
      <right style="medium">
        <color indexed="9"/>
      </right>
      <top style="medium">
        <color indexed="9"/>
      </top>
      <bottom/>
      <diagonal/>
    </border>
    <border>
      <left style="medium">
        <color indexed="9"/>
      </left>
      <right style="medium">
        <color indexed="9"/>
      </right>
      <top style="medium">
        <color indexed="9"/>
      </top>
      <bottom style="medium">
        <color indexed="63"/>
      </bottom>
      <diagonal/>
    </border>
    <border>
      <left style="medium">
        <color indexed="9"/>
      </left>
      <right/>
      <top style="medium">
        <color indexed="9"/>
      </top>
      <bottom style="medium">
        <color indexed="63"/>
      </bottom>
      <diagonal/>
    </border>
    <border>
      <left/>
      <right/>
      <top/>
      <bottom style="medium">
        <color indexed="63"/>
      </bottom>
      <diagonal/>
    </border>
    <border>
      <left/>
      <right style="medium">
        <color indexed="9"/>
      </right>
      <top style="medium">
        <color indexed="9"/>
      </top>
      <bottom/>
      <diagonal/>
    </border>
    <border>
      <left style="medium">
        <color indexed="9"/>
      </left>
      <right/>
      <top style="medium">
        <color indexed="9"/>
      </top>
      <bottom/>
      <diagonal/>
    </border>
    <border>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3"/>
      </left>
      <right style="thin">
        <color indexed="63"/>
      </right>
      <top/>
      <bottom style="thin">
        <color indexed="63"/>
      </bottom>
      <diagonal/>
    </border>
    <border>
      <left/>
      <right style="thin">
        <color indexed="63"/>
      </right>
      <top/>
      <bottom style="thin">
        <color indexed="63"/>
      </bottom>
      <diagonal/>
    </border>
  </borders>
  <cellStyleXfs count="1">
    <xf numFmtId="0" fontId="0" fillId="0" borderId="0"/>
  </cellStyleXfs>
  <cellXfs count="70">
    <xf numFmtId="0" fontId="0" fillId="0" borderId="0" xfId="0"/>
    <xf numFmtId="0" fontId="2" fillId="2" borderId="2" xfId="0" applyFont="1" applyFill="1" applyBorder="1"/>
    <xf numFmtId="1" fontId="5" fillId="0" borderId="0" xfId="0" applyNumberFormat="1" applyFont="1" applyAlignment="1">
      <alignment horizontal="center"/>
    </xf>
    <xf numFmtId="0" fontId="5" fillId="0" borderId="0" xfId="0" applyFont="1"/>
    <xf numFmtId="0" fontId="2" fillId="2" borderId="5" xfId="0" applyFont="1" applyFill="1" applyBorder="1"/>
    <xf numFmtId="0" fontId="6" fillId="2" borderId="6" xfId="0" applyFont="1" applyFill="1" applyBorder="1" applyAlignment="1">
      <alignment horizontal="left" vertical="center" indent="1"/>
    </xf>
    <xf numFmtId="0" fontId="5" fillId="4" borderId="17" xfId="0" applyFont="1" applyFill="1" applyBorder="1" applyAlignment="1">
      <alignment horizontal="center"/>
    </xf>
    <xf numFmtId="164" fontId="4" fillId="2" borderId="18" xfId="0" applyNumberFormat="1" applyFont="1" applyFill="1" applyBorder="1" applyAlignment="1">
      <alignment horizontal="center" vertical="center"/>
    </xf>
    <xf numFmtId="0" fontId="7" fillId="0" borderId="18" xfId="0" applyFont="1" applyBorder="1" applyAlignment="1" applyProtection="1">
      <alignment vertical="center"/>
      <protection locked="0" hidden="1"/>
    </xf>
    <xf numFmtId="14" fontId="8" fillId="0" borderId="18" xfId="0" applyNumberFormat="1" applyFont="1" applyBorder="1" applyAlignment="1">
      <alignment horizontal="center"/>
    </xf>
    <xf numFmtId="0" fontId="3" fillId="2" borderId="18" xfId="0" applyFont="1" applyFill="1" applyBorder="1" applyAlignment="1">
      <alignment horizontal="center"/>
    </xf>
    <xf numFmtId="0" fontId="3" fillId="0" borderId="17"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5" fillId="4" borderId="19" xfId="0" applyFont="1" applyFill="1" applyBorder="1" applyProtection="1">
      <protection locked="0"/>
    </xf>
    <xf numFmtId="0" fontId="7" fillId="0" borderId="18" xfId="0" applyFont="1" applyBorder="1" applyAlignment="1">
      <alignment vertical="center"/>
    </xf>
    <xf numFmtId="0" fontId="8" fillId="0" borderId="18" xfId="0" applyFont="1" applyBorder="1" applyAlignment="1">
      <alignment horizontal="left"/>
    </xf>
    <xf numFmtId="0" fontId="8" fillId="0" borderId="18" xfId="0" applyFont="1" applyBorder="1"/>
    <xf numFmtId="0" fontId="7" fillId="0" borderId="20" xfId="0" applyFont="1" applyBorder="1" applyAlignment="1" applyProtection="1">
      <alignment vertical="center"/>
      <protection locked="0" hidden="1"/>
    </xf>
    <xf numFmtId="14" fontId="8" fillId="0" borderId="20" xfId="0" applyNumberFormat="1" applyFont="1" applyBorder="1" applyAlignment="1">
      <alignment horizontal="center"/>
    </xf>
    <xf numFmtId="14" fontId="3" fillId="0" borderId="19" xfId="0" applyNumberFormat="1" applyFont="1" applyBorder="1" applyAlignment="1" applyProtection="1">
      <alignment horizontal="center"/>
      <protection locked="0"/>
    </xf>
    <xf numFmtId="0" fontId="8" fillId="0" borderId="18" xfId="0" applyFont="1" applyBorder="1" applyProtection="1">
      <protection locked="0"/>
    </xf>
    <xf numFmtId="14" fontId="8" fillId="0" borderId="18" xfId="0" applyNumberFormat="1" applyFont="1" applyBorder="1" applyAlignment="1" applyProtection="1">
      <alignment horizontal="center"/>
      <protection locked="0"/>
    </xf>
    <xf numFmtId="0" fontId="3" fillId="0" borderId="19" xfId="0" applyFont="1" applyBorder="1" applyProtection="1">
      <protection locked="0"/>
    </xf>
    <xf numFmtId="164" fontId="4" fillId="2" borderId="19" xfId="0" applyNumberFormat="1" applyFont="1" applyFill="1" applyBorder="1" applyAlignment="1">
      <alignment horizontal="center" vertical="center"/>
    </xf>
    <xf numFmtId="0" fontId="3" fillId="2" borderId="21" xfId="0" applyFont="1" applyFill="1" applyBorder="1" applyAlignment="1">
      <alignment horizontal="center"/>
    </xf>
    <xf numFmtId="0" fontId="5" fillId="0" borderId="0" xfId="0" applyFont="1" applyAlignment="1">
      <alignment horizontal="center"/>
    </xf>
    <xf numFmtId="0" fontId="3" fillId="0" borderId="0" xfId="0" applyFont="1" applyAlignment="1">
      <alignment horizontal="center"/>
    </xf>
    <xf numFmtId="164" fontId="4" fillId="2" borderId="20" xfId="0" applyNumberFormat="1" applyFont="1" applyFill="1" applyBorder="1" applyAlignment="1">
      <alignment horizontal="center" vertical="center"/>
    </xf>
    <xf numFmtId="0" fontId="3" fillId="2" borderId="20" xfId="0" applyFont="1" applyFill="1" applyBorder="1" applyAlignment="1">
      <alignment horizontal="center"/>
    </xf>
    <xf numFmtId="0" fontId="3" fillId="0" borderId="22"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0" fillId="0" borderId="18" xfId="0" applyBorder="1" applyAlignment="1" applyProtection="1">
      <alignment horizontal="left" vertical="center"/>
      <protection locked="0" hidden="1"/>
    </xf>
    <xf numFmtId="49" fontId="3" fillId="0" borderId="19" xfId="0" applyNumberFormat="1" applyFont="1" applyBorder="1" applyAlignment="1" applyProtection="1">
      <alignment horizontal="center"/>
      <protection locked="0"/>
    </xf>
    <xf numFmtId="0" fontId="8" fillId="0" borderId="20" xfId="0" applyFont="1" applyBorder="1"/>
    <xf numFmtId="14" fontId="8" fillId="0" borderId="21" xfId="0" applyNumberFormat="1" applyFont="1" applyBorder="1" applyAlignment="1">
      <alignment horizontal="center"/>
    </xf>
    <xf numFmtId="14" fontId="8" fillId="0" borderId="19" xfId="0" applyNumberFormat="1" applyFont="1" applyBorder="1" applyAlignment="1">
      <alignment horizontal="center"/>
    </xf>
    <xf numFmtId="0" fontId="8" fillId="0" borderId="19" xfId="0" applyFont="1" applyBorder="1" applyAlignment="1">
      <alignment horizontal="left"/>
    </xf>
    <xf numFmtId="0" fontId="7" fillId="0" borderId="19" xfId="0" applyFont="1" applyBorder="1" applyAlignment="1" applyProtection="1">
      <alignment vertical="center"/>
      <protection locked="0" hidden="1"/>
    </xf>
    <xf numFmtId="0" fontId="8" fillId="0" borderId="19" xfId="0" applyFont="1" applyBorder="1"/>
    <xf numFmtId="0" fontId="8" fillId="0" borderId="19" xfId="0" applyFont="1" applyBorder="1" applyProtection="1">
      <protection locked="0"/>
    </xf>
    <xf numFmtId="14" fontId="8" fillId="0" borderId="19" xfId="0" applyNumberFormat="1" applyFont="1" applyBorder="1" applyAlignment="1" applyProtection="1">
      <alignment horizontal="center"/>
      <protection locked="0"/>
    </xf>
    <xf numFmtId="0" fontId="7" fillId="0" borderId="19" xfId="0" applyFont="1" applyBorder="1" applyAlignment="1">
      <alignment vertical="center"/>
    </xf>
    <xf numFmtId="0" fontId="5" fillId="0" borderId="18" xfId="0" applyFont="1" applyBorder="1" applyProtection="1">
      <protection locked="0"/>
    </xf>
    <xf numFmtId="0" fontId="5" fillId="0" borderId="18" xfId="0" applyFont="1" applyBorder="1" applyAlignment="1" applyProtection="1">
      <alignment horizontal="center"/>
      <protection locked="0"/>
    </xf>
    <xf numFmtId="0" fontId="0" fillId="0" borderId="19" xfId="0" applyBorder="1" applyAlignment="1" applyProtection="1">
      <alignment vertical="center"/>
      <protection locked="0" hidden="1"/>
    </xf>
    <xf numFmtId="0" fontId="0" fillId="0" borderId="18" xfId="0" applyBorder="1" applyAlignment="1">
      <alignment vertical="center"/>
    </xf>
    <xf numFmtId="0" fontId="0" fillId="0" borderId="18" xfId="0" applyBorder="1" applyAlignment="1" applyProtection="1">
      <alignment vertical="center"/>
      <protection locked="0" hidden="1"/>
    </xf>
    <xf numFmtId="0" fontId="8" fillId="0" borderId="18" xfId="0" applyFont="1" applyBorder="1" applyAlignment="1">
      <alignment vertical="center"/>
    </xf>
    <xf numFmtId="0" fontId="1"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1" fontId="3" fillId="3" borderId="7" xfId="0" applyNumberFormat="1" applyFont="1" applyFill="1" applyBorder="1" applyAlignment="1">
      <alignment horizontal="center" vertical="center"/>
    </xf>
    <xf numFmtId="0" fontId="5" fillId="3"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Alignment="1">
      <alignment horizontal="center" vertical="center"/>
    </xf>
    <xf numFmtId="0" fontId="6" fillId="2" borderId="10" xfId="0" applyFont="1" applyFill="1" applyBorder="1" applyAlignment="1">
      <alignment horizontal="left" vertical="center" indent="1"/>
    </xf>
    <xf numFmtId="0" fontId="6" fillId="2" borderId="15" xfId="0" applyFont="1" applyFill="1" applyBorder="1" applyAlignment="1">
      <alignment horizontal="left" vertical="center" indent="1"/>
    </xf>
    <xf numFmtId="0" fontId="6" fillId="2" borderId="11" xfId="0" applyFont="1" applyFill="1" applyBorder="1" applyAlignment="1">
      <alignment horizontal="left" inden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textRotation="90"/>
    </xf>
    <xf numFmtId="0" fontId="6" fillId="2" borderId="11" xfId="0" applyFont="1" applyFill="1" applyBorder="1" applyAlignment="1">
      <alignment horizontal="center" vertical="center" textRotation="90"/>
    </xf>
    <xf numFmtId="0" fontId="6" fillId="2" borderId="13" xfId="0" applyFont="1" applyFill="1" applyBorder="1" applyAlignment="1">
      <alignment horizontal="center" vertical="center" textRotation="90"/>
    </xf>
    <xf numFmtId="0" fontId="6" fillId="2" borderId="16" xfId="0" applyFont="1" applyFill="1" applyBorder="1" applyAlignment="1">
      <alignment horizontal="center" vertical="center" textRotation="90"/>
    </xf>
    <xf numFmtId="0" fontId="7" fillId="0" borderId="18" xfId="0" applyFont="1" applyBorder="1" applyAlignment="1" applyProtection="1">
      <alignment horizontal="left" vertical="center"/>
      <protection locked="0" hidden="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F55E-2A1E-45CF-9B07-D4B2A3EA2F30}">
  <dimension ref="A1:K73"/>
  <sheetViews>
    <sheetView tabSelected="1" workbookViewId="0">
      <selection activeCell="A12" sqref="A12:XFD12"/>
    </sheetView>
  </sheetViews>
  <sheetFormatPr defaultColWidth="9.08984375" defaultRowHeight="11.5" x14ac:dyDescent="0.25"/>
  <cols>
    <col min="1" max="1" width="5.90625" style="25" customWidth="1"/>
    <col min="2" max="2" width="20.08984375" style="3" customWidth="1"/>
    <col min="3" max="3" width="19.90625" style="3" customWidth="1"/>
    <col min="4" max="4" width="9.453125" style="25" customWidth="1"/>
    <col min="5" max="5" width="6.6328125" style="26" customWidth="1"/>
    <col min="6" max="6" width="6.36328125" style="25" customWidth="1"/>
    <col min="7" max="8" width="6.36328125" style="3" customWidth="1"/>
    <col min="9" max="254" width="9.08984375" style="3"/>
    <col min="255" max="255" width="5.90625" style="3" customWidth="1"/>
    <col min="256" max="256" width="20.08984375" style="3" customWidth="1"/>
    <col min="257" max="257" width="19.90625" style="3" customWidth="1"/>
    <col min="258" max="258" width="8.6328125" style="3" customWidth="1"/>
    <col min="259" max="259" width="11.54296875" style="3" customWidth="1"/>
    <col min="260" max="260" width="9.453125" style="3" customWidth="1"/>
    <col min="261" max="261" width="6.6328125" style="3" customWidth="1"/>
    <col min="262" max="264" width="6.36328125" style="3" customWidth="1"/>
    <col min="265" max="510" width="9.08984375" style="3"/>
    <col min="511" max="511" width="5.90625" style="3" customWidth="1"/>
    <col min="512" max="512" width="20.08984375" style="3" customWidth="1"/>
    <col min="513" max="513" width="19.90625" style="3" customWidth="1"/>
    <col min="514" max="514" width="8.6328125" style="3" customWidth="1"/>
    <col min="515" max="515" width="11.54296875" style="3" customWidth="1"/>
    <col min="516" max="516" width="9.453125" style="3" customWidth="1"/>
    <col min="517" max="517" width="6.6328125" style="3" customWidth="1"/>
    <col min="518" max="520" width="6.36328125" style="3" customWidth="1"/>
    <col min="521" max="766" width="9.08984375" style="3"/>
    <col min="767" max="767" width="5.90625" style="3" customWidth="1"/>
    <col min="768" max="768" width="20.08984375" style="3" customWidth="1"/>
    <col min="769" max="769" width="19.90625" style="3" customWidth="1"/>
    <col min="770" max="770" width="8.6328125" style="3" customWidth="1"/>
    <col min="771" max="771" width="11.54296875" style="3" customWidth="1"/>
    <col min="772" max="772" width="9.453125" style="3" customWidth="1"/>
    <col min="773" max="773" width="6.6328125" style="3" customWidth="1"/>
    <col min="774" max="776" width="6.36328125" style="3" customWidth="1"/>
    <col min="777" max="1022" width="9.08984375" style="3"/>
    <col min="1023" max="1023" width="5.90625" style="3" customWidth="1"/>
    <col min="1024" max="1024" width="20.08984375" style="3" customWidth="1"/>
    <col min="1025" max="1025" width="19.90625" style="3" customWidth="1"/>
    <col min="1026" max="1026" width="8.6328125" style="3" customWidth="1"/>
    <col min="1027" max="1027" width="11.54296875" style="3" customWidth="1"/>
    <col min="1028" max="1028" width="9.453125" style="3" customWidth="1"/>
    <col min="1029" max="1029" width="6.6328125" style="3" customWidth="1"/>
    <col min="1030" max="1032" width="6.36328125" style="3" customWidth="1"/>
    <col min="1033" max="1278" width="9.08984375" style="3"/>
    <col min="1279" max="1279" width="5.90625" style="3" customWidth="1"/>
    <col min="1280" max="1280" width="20.08984375" style="3" customWidth="1"/>
    <col min="1281" max="1281" width="19.90625" style="3" customWidth="1"/>
    <col min="1282" max="1282" width="8.6328125" style="3" customWidth="1"/>
    <col min="1283" max="1283" width="11.54296875" style="3" customWidth="1"/>
    <col min="1284" max="1284" width="9.453125" style="3" customWidth="1"/>
    <col min="1285" max="1285" width="6.6328125" style="3" customWidth="1"/>
    <col min="1286" max="1288" width="6.36328125" style="3" customWidth="1"/>
    <col min="1289" max="1534" width="9.08984375" style="3"/>
    <col min="1535" max="1535" width="5.90625" style="3" customWidth="1"/>
    <col min="1536" max="1536" width="20.08984375" style="3" customWidth="1"/>
    <col min="1537" max="1537" width="19.90625" style="3" customWidth="1"/>
    <col min="1538" max="1538" width="8.6328125" style="3" customWidth="1"/>
    <col min="1539" max="1539" width="11.54296875" style="3" customWidth="1"/>
    <col min="1540" max="1540" width="9.453125" style="3" customWidth="1"/>
    <col min="1541" max="1541" width="6.6328125" style="3" customWidth="1"/>
    <col min="1542" max="1544" width="6.36328125" style="3" customWidth="1"/>
    <col min="1545" max="1790" width="9.08984375" style="3"/>
    <col min="1791" max="1791" width="5.90625" style="3" customWidth="1"/>
    <col min="1792" max="1792" width="20.08984375" style="3" customWidth="1"/>
    <col min="1793" max="1793" width="19.90625" style="3" customWidth="1"/>
    <col min="1794" max="1794" width="8.6328125" style="3" customWidth="1"/>
    <col min="1795" max="1795" width="11.54296875" style="3" customWidth="1"/>
    <col min="1796" max="1796" width="9.453125" style="3" customWidth="1"/>
    <col min="1797" max="1797" width="6.6328125" style="3" customWidth="1"/>
    <col min="1798" max="1800" width="6.36328125" style="3" customWidth="1"/>
    <col min="1801" max="2046" width="9.08984375" style="3"/>
    <col min="2047" max="2047" width="5.90625" style="3" customWidth="1"/>
    <col min="2048" max="2048" width="20.08984375" style="3" customWidth="1"/>
    <col min="2049" max="2049" width="19.90625" style="3" customWidth="1"/>
    <col min="2050" max="2050" width="8.6328125" style="3" customWidth="1"/>
    <col min="2051" max="2051" width="11.54296875" style="3" customWidth="1"/>
    <col min="2052" max="2052" width="9.453125" style="3" customWidth="1"/>
    <col min="2053" max="2053" width="6.6328125" style="3" customWidth="1"/>
    <col min="2054" max="2056" width="6.36328125" style="3" customWidth="1"/>
    <col min="2057" max="2302" width="9.08984375" style="3"/>
    <col min="2303" max="2303" width="5.90625" style="3" customWidth="1"/>
    <col min="2304" max="2304" width="20.08984375" style="3" customWidth="1"/>
    <col min="2305" max="2305" width="19.90625" style="3" customWidth="1"/>
    <col min="2306" max="2306" width="8.6328125" style="3" customWidth="1"/>
    <col min="2307" max="2307" width="11.54296875" style="3" customWidth="1"/>
    <col min="2308" max="2308" width="9.453125" style="3" customWidth="1"/>
    <col min="2309" max="2309" width="6.6328125" style="3" customWidth="1"/>
    <col min="2310" max="2312" width="6.36328125" style="3" customWidth="1"/>
    <col min="2313" max="2558" width="9.08984375" style="3"/>
    <col min="2559" max="2559" width="5.90625" style="3" customWidth="1"/>
    <col min="2560" max="2560" width="20.08984375" style="3" customWidth="1"/>
    <col min="2561" max="2561" width="19.90625" style="3" customWidth="1"/>
    <col min="2562" max="2562" width="8.6328125" style="3" customWidth="1"/>
    <col min="2563" max="2563" width="11.54296875" style="3" customWidth="1"/>
    <col min="2564" max="2564" width="9.453125" style="3" customWidth="1"/>
    <col min="2565" max="2565" width="6.6328125" style="3" customWidth="1"/>
    <col min="2566" max="2568" width="6.36328125" style="3" customWidth="1"/>
    <col min="2569" max="2814" width="9.08984375" style="3"/>
    <col min="2815" max="2815" width="5.90625" style="3" customWidth="1"/>
    <col min="2816" max="2816" width="20.08984375" style="3" customWidth="1"/>
    <col min="2817" max="2817" width="19.90625" style="3" customWidth="1"/>
    <col min="2818" max="2818" width="8.6328125" style="3" customWidth="1"/>
    <col min="2819" max="2819" width="11.54296875" style="3" customWidth="1"/>
    <col min="2820" max="2820" width="9.453125" style="3" customWidth="1"/>
    <col min="2821" max="2821" width="6.6328125" style="3" customWidth="1"/>
    <col min="2822" max="2824" width="6.36328125" style="3" customWidth="1"/>
    <col min="2825" max="3070" width="9.08984375" style="3"/>
    <col min="3071" max="3071" width="5.90625" style="3" customWidth="1"/>
    <col min="3072" max="3072" width="20.08984375" style="3" customWidth="1"/>
    <col min="3073" max="3073" width="19.90625" style="3" customWidth="1"/>
    <col min="3074" max="3074" width="8.6328125" style="3" customWidth="1"/>
    <col min="3075" max="3075" width="11.54296875" style="3" customWidth="1"/>
    <col min="3076" max="3076" width="9.453125" style="3" customWidth="1"/>
    <col min="3077" max="3077" width="6.6328125" style="3" customWidth="1"/>
    <col min="3078" max="3080" width="6.36328125" style="3" customWidth="1"/>
    <col min="3081" max="3326" width="9.08984375" style="3"/>
    <col min="3327" max="3327" width="5.90625" style="3" customWidth="1"/>
    <col min="3328" max="3328" width="20.08984375" style="3" customWidth="1"/>
    <col min="3329" max="3329" width="19.90625" style="3" customWidth="1"/>
    <col min="3330" max="3330" width="8.6328125" style="3" customWidth="1"/>
    <col min="3331" max="3331" width="11.54296875" style="3" customWidth="1"/>
    <col min="3332" max="3332" width="9.453125" style="3" customWidth="1"/>
    <col min="3333" max="3333" width="6.6328125" style="3" customWidth="1"/>
    <col min="3334" max="3336" width="6.36328125" style="3" customWidth="1"/>
    <col min="3337" max="3582" width="9.08984375" style="3"/>
    <col min="3583" max="3583" width="5.90625" style="3" customWidth="1"/>
    <col min="3584" max="3584" width="20.08984375" style="3" customWidth="1"/>
    <col min="3585" max="3585" width="19.90625" style="3" customWidth="1"/>
    <col min="3586" max="3586" width="8.6328125" style="3" customWidth="1"/>
    <col min="3587" max="3587" width="11.54296875" style="3" customWidth="1"/>
    <col min="3588" max="3588" width="9.453125" style="3" customWidth="1"/>
    <col min="3589" max="3589" width="6.6328125" style="3" customWidth="1"/>
    <col min="3590" max="3592" width="6.36328125" style="3" customWidth="1"/>
    <col min="3593" max="3838" width="9.08984375" style="3"/>
    <col min="3839" max="3839" width="5.90625" style="3" customWidth="1"/>
    <col min="3840" max="3840" width="20.08984375" style="3" customWidth="1"/>
    <col min="3841" max="3841" width="19.90625" style="3" customWidth="1"/>
    <col min="3842" max="3842" width="8.6328125" style="3" customWidth="1"/>
    <col min="3843" max="3843" width="11.54296875" style="3" customWidth="1"/>
    <col min="3844" max="3844" width="9.453125" style="3" customWidth="1"/>
    <col min="3845" max="3845" width="6.6328125" style="3" customWidth="1"/>
    <col min="3846" max="3848" width="6.36328125" style="3" customWidth="1"/>
    <col min="3849" max="4094" width="9.08984375" style="3"/>
    <col min="4095" max="4095" width="5.90625" style="3" customWidth="1"/>
    <col min="4096" max="4096" width="20.08984375" style="3" customWidth="1"/>
    <col min="4097" max="4097" width="19.90625" style="3" customWidth="1"/>
    <col min="4098" max="4098" width="8.6328125" style="3" customWidth="1"/>
    <col min="4099" max="4099" width="11.54296875" style="3" customWidth="1"/>
    <col min="4100" max="4100" width="9.453125" style="3" customWidth="1"/>
    <col min="4101" max="4101" width="6.6328125" style="3" customWidth="1"/>
    <col min="4102" max="4104" width="6.36328125" style="3" customWidth="1"/>
    <col min="4105" max="4350" width="9.08984375" style="3"/>
    <col min="4351" max="4351" width="5.90625" style="3" customWidth="1"/>
    <col min="4352" max="4352" width="20.08984375" style="3" customWidth="1"/>
    <col min="4353" max="4353" width="19.90625" style="3" customWidth="1"/>
    <col min="4354" max="4354" width="8.6328125" style="3" customWidth="1"/>
    <col min="4355" max="4355" width="11.54296875" style="3" customWidth="1"/>
    <col min="4356" max="4356" width="9.453125" style="3" customWidth="1"/>
    <col min="4357" max="4357" width="6.6328125" style="3" customWidth="1"/>
    <col min="4358" max="4360" width="6.36328125" style="3" customWidth="1"/>
    <col min="4361" max="4606" width="9.08984375" style="3"/>
    <col min="4607" max="4607" width="5.90625" style="3" customWidth="1"/>
    <col min="4608" max="4608" width="20.08984375" style="3" customWidth="1"/>
    <col min="4609" max="4609" width="19.90625" style="3" customWidth="1"/>
    <col min="4610" max="4610" width="8.6328125" style="3" customWidth="1"/>
    <col min="4611" max="4611" width="11.54296875" style="3" customWidth="1"/>
    <col min="4612" max="4612" width="9.453125" style="3" customWidth="1"/>
    <col min="4613" max="4613" width="6.6328125" style="3" customWidth="1"/>
    <col min="4614" max="4616" width="6.36328125" style="3" customWidth="1"/>
    <col min="4617" max="4862" width="9.08984375" style="3"/>
    <col min="4863" max="4863" width="5.90625" style="3" customWidth="1"/>
    <col min="4864" max="4864" width="20.08984375" style="3" customWidth="1"/>
    <col min="4865" max="4865" width="19.90625" style="3" customWidth="1"/>
    <col min="4866" max="4866" width="8.6328125" style="3" customWidth="1"/>
    <col min="4867" max="4867" width="11.54296875" style="3" customWidth="1"/>
    <col min="4868" max="4868" width="9.453125" style="3" customWidth="1"/>
    <col min="4869" max="4869" width="6.6328125" style="3" customWidth="1"/>
    <col min="4870" max="4872" width="6.36328125" style="3" customWidth="1"/>
    <col min="4873" max="5118" width="9.08984375" style="3"/>
    <col min="5119" max="5119" width="5.90625" style="3" customWidth="1"/>
    <col min="5120" max="5120" width="20.08984375" style="3" customWidth="1"/>
    <col min="5121" max="5121" width="19.90625" style="3" customWidth="1"/>
    <col min="5122" max="5122" width="8.6328125" style="3" customWidth="1"/>
    <col min="5123" max="5123" width="11.54296875" style="3" customWidth="1"/>
    <col min="5124" max="5124" width="9.453125" style="3" customWidth="1"/>
    <col min="5125" max="5125" width="6.6328125" style="3" customWidth="1"/>
    <col min="5126" max="5128" width="6.36328125" style="3" customWidth="1"/>
    <col min="5129" max="5374" width="9.08984375" style="3"/>
    <col min="5375" max="5375" width="5.90625" style="3" customWidth="1"/>
    <col min="5376" max="5376" width="20.08984375" style="3" customWidth="1"/>
    <col min="5377" max="5377" width="19.90625" style="3" customWidth="1"/>
    <col min="5378" max="5378" width="8.6328125" style="3" customWidth="1"/>
    <col min="5379" max="5379" width="11.54296875" style="3" customWidth="1"/>
    <col min="5380" max="5380" width="9.453125" style="3" customWidth="1"/>
    <col min="5381" max="5381" width="6.6328125" style="3" customWidth="1"/>
    <col min="5382" max="5384" width="6.36328125" style="3" customWidth="1"/>
    <col min="5385" max="5630" width="9.08984375" style="3"/>
    <col min="5631" max="5631" width="5.90625" style="3" customWidth="1"/>
    <col min="5632" max="5632" width="20.08984375" style="3" customWidth="1"/>
    <col min="5633" max="5633" width="19.90625" style="3" customWidth="1"/>
    <col min="5634" max="5634" width="8.6328125" style="3" customWidth="1"/>
    <col min="5635" max="5635" width="11.54296875" style="3" customWidth="1"/>
    <col min="5636" max="5636" width="9.453125" style="3" customWidth="1"/>
    <col min="5637" max="5637" width="6.6328125" style="3" customWidth="1"/>
    <col min="5638" max="5640" width="6.36328125" style="3" customWidth="1"/>
    <col min="5641" max="5886" width="9.08984375" style="3"/>
    <col min="5887" max="5887" width="5.90625" style="3" customWidth="1"/>
    <col min="5888" max="5888" width="20.08984375" style="3" customWidth="1"/>
    <col min="5889" max="5889" width="19.90625" style="3" customWidth="1"/>
    <col min="5890" max="5890" width="8.6328125" style="3" customWidth="1"/>
    <col min="5891" max="5891" width="11.54296875" style="3" customWidth="1"/>
    <col min="5892" max="5892" width="9.453125" style="3" customWidth="1"/>
    <col min="5893" max="5893" width="6.6328125" style="3" customWidth="1"/>
    <col min="5894" max="5896" width="6.36328125" style="3" customWidth="1"/>
    <col min="5897" max="6142" width="9.08984375" style="3"/>
    <col min="6143" max="6143" width="5.90625" style="3" customWidth="1"/>
    <col min="6144" max="6144" width="20.08984375" style="3" customWidth="1"/>
    <col min="6145" max="6145" width="19.90625" style="3" customWidth="1"/>
    <col min="6146" max="6146" width="8.6328125" style="3" customWidth="1"/>
    <col min="6147" max="6147" width="11.54296875" style="3" customWidth="1"/>
    <col min="6148" max="6148" width="9.453125" style="3" customWidth="1"/>
    <col min="6149" max="6149" width="6.6328125" style="3" customWidth="1"/>
    <col min="6150" max="6152" width="6.36328125" style="3" customWidth="1"/>
    <col min="6153" max="6398" width="9.08984375" style="3"/>
    <col min="6399" max="6399" width="5.90625" style="3" customWidth="1"/>
    <col min="6400" max="6400" width="20.08984375" style="3" customWidth="1"/>
    <col min="6401" max="6401" width="19.90625" style="3" customWidth="1"/>
    <col min="6402" max="6402" width="8.6328125" style="3" customWidth="1"/>
    <col min="6403" max="6403" width="11.54296875" style="3" customWidth="1"/>
    <col min="6404" max="6404" width="9.453125" style="3" customWidth="1"/>
    <col min="6405" max="6405" width="6.6328125" style="3" customWidth="1"/>
    <col min="6406" max="6408" width="6.36328125" style="3" customWidth="1"/>
    <col min="6409" max="6654" width="9.08984375" style="3"/>
    <col min="6655" max="6655" width="5.90625" style="3" customWidth="1"/>
    <col min="6656" max="6656" width="20.08984375" style="3" customWidth="1"/>
    <col min="6657" max="6657" width="19.90625" style="3" customWidth="1"/>
    <col min="6658" max="6658" width="8.6328125" style="3" customWidth="1"/>
    <col min="6659" max="6659" width="11.54296875" style="3" customWidth="1"/>
    <col min="6660" max="6660" width="9.453125" style="3" customWidth="1"/>
    <col min="6661" max="6661" width="6.6328125" style="3" customWidth="1"/>
    <col min="6662" max="6664" width="6.36328125" style="3" customWidth="1"/>
    <col min="6665" max="6910" width="9.08984375" style="3"/>
    <col min="6911" max="6911" width="5.90625" style="3" customWidth="1"/>
    <col min="6912" max="6912" width="20.08984375" style="3" customWidth="1"/>
    <col min="6913" max="6913" width="19.90625" style="3" customWidth="1"/>
    <col min="6914" max="6914" width="8.6328125" style="3" customWidth="1"/>
    <col min="6915" max="6915" width="11.54296875" style="3" customWidth="1"/>
    <col min="6916" max="6916" width="9.453125" style="3" customWidth="1"/>
    <col min="6917" max="6917" width="6.6328125" style="3" customWidth="1"/>
    <col min="6918" max="6920" width="6.36328125" style="3" customWidth="1"/>
    <col min="6921" max="7166" width="9.08984375" style="3"/>
    <col min="7167" max="7167" width="5.90625" style="3" customWidth="1"/>
    <col min="7168" max="7168" width="20.08984375" style="3" customWidth="1"/>
    <col min="7169" max="7169" width="19.90625" style="3" customWidth="1"/>
    <col min="7170" max="7170" width="8.6328125" style="3" customWidth="1"/>
    <col min="7171" max="7171" width="11.54296875" style="3" customWidth="1"/>
    <col min="7172" max="7172" width="9.453125" style="3" customWidth="1"/>
    <col min="7173" max="7173" width="6.6328125" style="3" customWidth="1"/>
    <col min="7174" max="7176" width="6.36328125" style="3" customWidth="1"/>
    <col min="7177" max="7422" width="9.08984375" style="3"/>
    <col min="7423" max="7423" width="5.90625" style="3" customWidth="1"/>
    <col min="7424" max="7424" width="20.08984375" style="3" customWidth="1"/>
    <col min="7425" max="7425" width="19.90625" style="3" customWidth="1"/>
    <col min="7426" max="7426" width="8.6328125" style="3" customWidth="1"/>
    <col min="7427" max="7427" width="11.54296875" style="3" customWidth="1"/>
    <col min="7428" max="7428" width="9.453125" style="3" customWidth="1"/>
    <col min="7429" max="7429" width="6.6328125" style="3" customWidth="1"/>
    <col min="7430" max="7432" width="6.36328125" style="3" customWidth="1"/>
    <col min="7433" max="7678" width="9.08984375" style="3"/>
    <col min="7679" max="7679" width="5.90625" style="3" customWidth="1"/>
    <col min="7680" max="7680" width="20.08984375" style="3" customWidth="1"/>
    <col min="7681" max="7681" width="19.90625" style="3" customWidth="1"/>
    <col min="7682" max="7682" width="8.6328125" style="3" customWidth="1"/>
    <col min="7683" max="7683" width="11.54296875" style="3" customWidth="1"/>
    <col min="7684" max="7684" width="9.453125" style="3" customWidth="1"/>
    <col min="7685" max="7685" width="6.6328125" style="3" customWidth="1"/>
    <col min="7686" max="7688" width="6.36328125" style="3" customWidth="1"/>
    <col min="7689" max="7934" width="9.08984375" style="3"/>
    <col min="7935" max="7935" width="5.90625" style="3" customWidth="1"/>
    <col min="7936" max="7936" width="20.08984375" style="3" customWidth="1"/>
    <col min="7937" max="7937" width="19.90625" style="3" customWidth="1"/>
    <col min="7938" max="7938" width="8.6328125" style="3" customWidth="1"/>
    <col min="7939" max="7939" width="11.54296875" style="3" customWidth="1"/>
    <col min="7940" max="7940" width="9.453125" style="3" customWidth="1"/>
    <col min="7941" max="7941" width="6.6328125" style="3" customWidth="1"/>
    <col min="7942" max="7944" width="6.36328125" style="3" customWidth="1"/>
    <col min="7945" max="8190" width="9.08984375" style="3"/>
    <col min="8191" max="8191" width="5.90625" style="3" customWidth="1"/>
    <col min="8192" max="8192" width="20.08984375" style="3" customWidth="1"/>
    <col min="8193" max="8193" width="19.90625" style="3" customWidth="1"/>
    <col min="8194" max="8194" width="8.6328125" style="3" customWidth="1"/>
    <col min="8195" max="8195" width="11.54296875" style="3" customWidth="1"/>
    <col min="8196" max="8196" width="9.453125" style="3" customWidth="1"/>
    <col min="8197" max="8197" width="6.6328125" style="3" customWidth="1"/>
    <col min="8198" max="8200" width="6.36328125" style="3" customWidth="1"/>
    <col min="8201" max="8446" width="9.08984375" style="3"/>
    <col min="8447" max="8447" width="5.90625" style="3" customWidth="1"/>
    <col min="8448" max="8448" width="20.08984375" style="3" customWidth="1"/>
    <col min="8449" max="8449" width="19.90625" style="3" customWidth="1"/>
    <col min="8450" max="8450" width="8.6328125" style="3" customWidth="1"/>
    <col min="8451" max="8451" width="11.54296875" style="3" customWidth="1"/>
    <col min="8452" max="8452" width="9.453125" style="3" customWidth="1"/>
    <col min="8453" max="8453" width="6.6328125" style="3" customWidth="1"/>
    <col min="8454" max="8456" width="6.36328125" style="3" customWidth="1"/>
    <col min="8457" max="8702" width="9.08984375" style="3"/>
    <col min="8703" max="8703" width="5.90625" style="3" customWidth="1"/>
    <col min="8704" max="8704" width="20.08984375" style="3" customWidth="1"/>
    <col min="8705" max="8705" width="19.90625" style="3" customWidth="1"/>
    <col min="8706" max="8706" width="8.6328125" style="3" customWidth="1"/>
    <col min="8707" max="8707" width="11.54296875" style="3" customWidth="1"/>
    <col min="8708" max="8708" width="9.453125" style="3" customWidth="1"/>
    <col min="8709" max="8709" width="6.6328125" style="3" customWidth="1"/>
    <col min="8710" max="8712" width="6.36328125" style="3" customWidth="1"/>
    <col min="8713" max="8958" width="9.08984375" style="3"/>
    <col min="8959" max="8959" width="5.90625" style="3" customWidth="1"/>
    <col min="8960" max="8960" width="20.08984375" style="3" customWidth="1"/>
    <col min="8961" max="8961" width="19.90625" style="3" customWidth="1"/>
    <col min="8962" max="8962" width="8.6328125" style="3" customWidth="1"/>
    <col min="8963" max="8963" width="11.54296875" style="3" customWidth="1"/>
    <col min="8964" max="8964" width="9.453125" style="3" customWidth="1"/>
    <col min="8965" max="8965" width="6.6328125" style="3" customWidth="1"/>
    <col min="8966" max="8968" width="6.36328125" style="3" customWidth="1"/>
    <col min="8969" max="9214" width="9.08984375" style="3"/>
    <col min="9215" max="9215" width="5.90625" style="3" customWidth="1"/>
    <col min="9216" max="9216" width="20.08984375" style="3" customWidth="1"/>
    <col min="9217" max="9217" width="19.90625" style="3" customWidth="1"/>
    <col min="9218" max="9218" width="8.6328125" style="3" customWidth="1"/>
    <col min="9219" max="9219" width="11.54296875" style="3" customWidth="1"/>
    <col min="9220" max="9220" width="9.453125" style="3" customWidth="1"/>
    <col min="9221" max="9221" width="6.6328125" style="3" customWidth="1"/>
    <col min="9222" max="9224" width="6.36328125" style="3" customWidth="1"/>
    <col min="9225" max="9470" width="9.08984375" style="3"/>
    <col min="9471" max="9471" width="5.90625" style="3" customWidth="1"/>
    <col min="9472" max="9472" width="20.08984375" style="3" customWidth="1"/>
    <col min="9473" max="9473" width="19.90625" style="3" customWidth="1"/>
    <col min="9474" max="9474" width="8.6328125" style="3" customWidth="1"/>
    <col min="9475" max="9475" width="11.54296875" style="3" customWidth="1"/>
    <col min="9476" max="9476" width="9.453125" style="3" customWidth="1"/>
    <col min="9477" max="9477" width="6.6328125" style="3" customWidth="1"/>
    <col min="9478" max="9480" width="6.36328125" style="3" customWidth="1"/>
    <col min="9481" max="9726" width="9.08984375" style="3"/>
    <col min="9727" max="9727" width="5.90625" style="3" customWidth="1"/>
    <col min="9728" max="9728" width="20.08984375" style="3" customWidth="1"/>
    <col min="9729" max="9729" width="19.90625" style="3" customWidth="1"/>
    <col min="9730" max="9730" width="8.6328125" style="3" customWidth="1"/>
    <col min="9731" max="9731" width="11.54296875" style="3" customWidth="1"/>
    <col min="9732" max="9732" width="9.453125" style="3" customWidth="1"/>
    <col min="9733" max="9733" width="6.6328125" style="3" customWidth="1"/>
    <col min="9734" max="9736" width="6.36328125" style="3" customWidth="1"/>
    <col min="9737" max="9982" width="9.08984375" style="3"/>
    <col min="9983" max="9983" width="5.90625" style="3" customWidth="1"/>
    <col min="9984" max="9984" width="20.08984375" style="3" customWidth="1"/>
    <col min="9985" max="9985" width="19.90625" style="3" customWidth="1"/>
    <col min="9986" max="9986" width="8.6328125" style="3" customWidth="1"/>
    <col min="9987" max="9987" width="11.54296875" style="3" customWidth="1"/>
    <col min="9988" max="9988" width="9.453125" style="3" customWidth="1"/>
    <col min="9989" max="9989" width="6.6328125" style="3" customWidth="1"/>
    <col min="9990" max="9992" width="6.36328125" style="3" customWidth="1"/>
    <col min="9993" max="10238" width="9.08984375" style="3"/>
    <col min="10239" max="10239" width="5.90625" style="3" customWidth="1"/>
    <col min="10240" max="10240" width="20.08984375" style="3" customWidth="1"/>
    <col min="10241" max="10241" width="19.90625" style="3" customWidth="1"/>
    <col min="10242" max="10242" width="8.6328125" style="3" customWidth="1"/>
    <col min="10243" max="10243" width="11.54296875" style="3" customWidth="1"/>
    <col min="10244" max="10244" width="9.453125" style="3" customWidth="1"/>
    <col min="10245" max="10245" width="6.6328125" style="3" customWidth="1"/>
    <col min="10246" max="10248" width="6.36328125" style="3" customWidth="1"/>
    <col min="10249" max="10494" width="9.08984375" style="3"/>
    <col min="10495" max="10495" width="5.90625" style="3" customWidth="1"/>
    <col min="10496" max="10496" width="20.08984375" style="3" customWidth="1"/>
    <col min="10497" max="10497" width="19.90625" style="3" customWidth="1"/>
    <col min="10498" max="10498" width="8.6328125" style="3" customWidth="1"/>
    <col min="10499" max="10499" width="11.54296875" style="3" customWidth="1"/>
    <col min="10500" max="10500" width="9.453125" style="3" customWidth="1"/>
    <col min="10501" max="10501" width="6.6328125" style="3" customWidth="1"/>
    <col min="10502" max="10504" width="6.36328125" style="3" customWidth="1"/>
    <col min="10505" max="10750" width="9.08984375" style="3"/>
    <col min="10751" max="10751" width="5.90625" style="3" customWidth="1"/>
    <col min="10752" max="10752" width="20.08984375" style="3" customWidth="1"/>
    <col min="10753" max="10753" width="19.90625" style="3" customWidth="1"/>
    <col min="10754" max="10754" width="8.6328125" style="3" customWidth="1"/>
    <col min="10755" max="10755" width="11.54296875" style="3" customWidth="1"/>
    <col min="10756" max="10756" width="9.453125" style="3" customWidth="1"/>
    <col min="10757" max="10757" width="6.6328125" style="3" customWidth="1"/>
    <col min="10758" max="10760" width="6.36328125" style="3" customWidth="1"/>
    <col min="10761" max="11006" width="9.08984375" style="3"/>
    <col min="11007" max="11007" width="5.90625" style="3" customWidth="1"/>
    <col min="11008" max="11008" width="20.08984375" style="3" customWidth="1"/>
    <col min="11009" max="11009" width="19.90625" style="3" customWidth="1"/>
    <col min="11010" max="11010" width="8.6328125" style="3" customWidth="1"/>
    <col min="11011" max="11011" width="11.54296875" style="3" customWidth="1"/>
    <col min="11012" max="11012" width="9.453125" style="3" customWidth="1"/>
    <col min="11013" max="11013" width="6.6328125" style="3" customWidth="1"/>
    <col min="11014" max="11016" width="6.36328125" style="3" customWidth="1"/>
    <col min="11017" max="11262" width="9.08984375" style="3"/>
    <col min="11263" max="11263" width="5.90625" style="3" customWidth="1"/>
    <col min="11264" max="11264" width="20.08984375" style="3" customWidth="1"/>
    <col min="11265" max="11265" width="19.90625" style="3" customWidth="1"/>
    <col min="11266" max="11266" width="8.6328125" style="3" customWidth="1"/>
    <col min="11267" max="11267" width="11.54296875" style="3" customWidth="1"/>
    <col min="11268" max="11268" width="9.453125" style="3" customWidth="1"/>
    <col min="11269" max="11269" width="6.6328125" style="3" customWidth="1"/>
    <col min="11270" max="11272" width="6.36328125" style="3" customWidth="1"/>
    <col min="11273" max="11518" width="9.08984375" style="3"/>
    <col min="11519" max="11519" width="5.90625" style="3" customWidth="1"/>
    <col min="11520" max="11520" width="20.08984375" style="3" customWidth="1"/>
    <col min="11521" max="11521" width="19.90625" style="3" customWidth="1"/>
    <col min="11522" max="11522" width="8.6328125" style="3" customWidth="1"/>
    <col min="11523" max="11523" width="11.54296875" style="3" customWidth="1"/>
    <col min="11524" max="11524" width="9.453125" style="3" customWidth="1"/>
    <col min="11525" max="11525" width="6.6328125" style="3" customWidth="1"/>
    <col min="11526" max="11528" width="6.36328125" style="3" customWidth="1"/>
    <col min="11529" max="11774" width="9.08984375" style="3"/>
    <col min="11775" max="11775" width="5.90625" style="3" customWidth="1"/>
    <col min="11776" max="11776" width="20.08984375" style="3" customWidth="1"/>
    <col min="11777" max="11777" width="19.90625" style="3" customWidth="1"/>
    <col min="11778" max="11778" width="8.6328125" style="3" customWidth="1"/>
    <col min="11779" max="11779" width="11.54296875" style="3" customWidth="1"/>
    <col min="11780" max="11780" width="9.453125" style="3" customWidth="1"/>
    <col min="11781" max="11781" width="6.6328125" style="3" customWidth="1"/>
    <col min="11782" max="11784" width="6.36328125" style="3" customWidth="1"/>
    <col min="11785" max="12030" width="9.08984375" style="3"/>
    <col min="12031" max="12031" width="5.90625" style="3" customWidth="1"/>
    <col min="12032" max="12032" width="20.08984375" style="3" customWidth="1"/>
    <col min="12033" max="12033" width="19.90625" style="3" customWidth="1"/>
    <col min="12034" max="12034" width="8.6328125" style="3" customWidth="1"/>
    <col min="12035" max="12035" width="11.54296875" style="3" customWidth="1"/>
    <col min="12036" max="12036" width="9.453125" style="3" customWidth="1"/>
    <col min="12037" max="12037" width="6.6328125" style="3" customWidth="1"/>
    <col min="12038" max="12040" width="6.36328125" style="3" customWidth="1"/>
    <col min="12041" max="12286" width="9.08984375" style="3"/>
    <col min="12287" max="12287" width="5.90625" style="3" customWidth="1"/>
    <col min="12288" max="12288" width="20.08984375" style="3" customWidth="1"/>
    <col min="12289" max="12289" width="19.90625" style="3" customWidth="1"/>
    <col min="12290" max="12290" width="8.6328125" style="3" customWidth="1"/>
    <col min="12291" max="12291" width="11.54296875" style="3" customWidth="1"/>
    <col min="12292" max="12292" width="9.453125" style="3" customWidth="1"/>
    <col min="12293" max="12293" width="6.6328125" style="3" customWidth="1"/>
    <col min="12294" max="12296" width="6.36328125" style="3" customWidth="1"/>
    <col min="12297" max="12542" width="9.08984375" style="3"/>
    <col min="12543" max="12543" width="5.90625" style="3" customWidth="1"/>
    <col min="12544" max="12544" width="20.08984375" style="3" customWidth="1"/>
    <col min="12545" max="12545" width="19.90625" style="3" customWidth="1"/>
    <col min="12546" max="12546" width="8.6328125" style="3" customWidth="1"/>
    <col min="12547" max="12547" width="11.54296875" style="3" customWidth="1"/>
    <col min="12548" max="12548" width="9.453125" style="3" customWidth="1"/>
    <col min="12549" max="12549" width="6.6328125" style="3" customWidth="1"/>
    <col min="12550" max="12552" width="6.36328125" style="3" customWidth="1"/>
    <col min="12553" max="12798" width="9.08984375" style="3"/>
    <col min="12799" max="12799" width="5.90625" style="3" customWidth="1"/>
    <col min="12800" max="12800" width="20.08984375" style="3" customWidth="1"/>
    <col min="12801" max="12801" width="19.90625" style="3" customWidth="1"/>
    <col min="12802" max="12802" width="8.6328125" style="3" customWidth="1"/>
    <col min="12803" max="12803" width="11.54296875" style="3" customWidth="1"/>
    <col min="12804" max="12804" width="9.453125" style="3" customWidth="1"/>
    <col min="12805" max="12805" width="6.6328125" style="3" customWidth="1"/>
    <col min="12806" max="12808" width="6.36328125" style="3" customWidth="1"/>
    <col min="12809" max="13054" width="9.08984375" style="3"/>
    <col min="13055" max="13055" width="5.90625" style="3" customWidth="1"/>
    <col min="13056" max="13056" width="20.08984375" style="3" customWidth="1"/>
    <col min="13057" max="13057" width="19.90625" style="3" customWidth="1"/>
    <col min="13058" max="13058" width="8.6328125" style="3" customWidth="1"/>
    <col min="13059" max="13059" width="11.54296875" style="3" customWidth="1"/>
    <col min="13060" max="13060" width="9.453125" style="3" customWidth="1"/>
    <col min="13061" max="13061" width="6.6328125" style="3" customWidth="1"/>
    <col min="13062" max="13064" width="6.36328125" style="3" customWidth="1"/>
    <col min="13065" max="13310" width="9.08984375" style="3"/>
    <col min="13311" max="13311" width="5.90625" style="3" customWidth="1"/>
    <col min="13312" max="13312" width="20.08984375" style="3" customWidth="1"/>
    <col min="13313" max="13313" width="19.90625" style="3" customWidth="1"/>
    <col min="13314" max="13314" width="8.6328125" style="3" customWidth="1"/>
    <col min="13315" max="13315" width="11.54296875" style="3" customWidth="1"/>
    <col min="13316" max="13316" width="9.453125" style="3" customWidth="1"/>
    <col min="13317" max="13317" width="6.6328125" style="3" customWidth="1"/>
    <col min="13318" max="13320" width="6.36328125" style="3" customWidth="1"/>
    <col min="13321" max="13566" width="9.08984375" style="3"/>
    <col min="13567" max="13567" width="5.90625" style="3" customWidth="1"/>
    <col min="13568" max="13568" width="20.08984375" style="3" customWidth="1"/>
    <col min="13569" max="13569" width="19.90625" style="3" customWidth="1"/>
    <col min="13570" max="13570" width="8.6328125" style="3" customWidth="1"/>
    <col min="13571" max="13571" width="11.54296875" style="3" customWidth="1"/>
    <col min="13572" max="13572" width="9.453125" style="3" customWidth="1"/>
    <col min="13573" max="13573" width="6.6328125" style="3" customWidth="1"/>
    <col min="13574" max="13576" width="6.36328125" style="3" customWidth="1"/>
    <col min="13577" max="13822" width="9.08984375" style="3"/>
    <col min="13823" max="13823" width="5.90625" style="3" customWidth="1"/>
    <col min="13824" max="13824" width="20.08984375" style="3" customWidth="1"/>
    <col min="13825" max="13825" width="19.90625" style="3" customWidth="1"/>
    <col min="13826" max="13826" width="8.6328125" style="3" customWidth="1"/>
    <col min="13827" max="13827" width="11.54296875" style="3" customWidth="1"/>
    <col min="13828" max="13828" width="9.453125" style="3" customWidth="1"/>
    <col min="13829" max="13829" width="6.6328125" style="3" customWidth="1"/>
    <col min="13830" max="13832" width="6.36328125" style="3" customWidth="1"/>
    <col min="13833" max="14078" width="9.08984375" style="3"/>
    <col min="14079" max="14079" width="5.90625" style="3" customWidth="1"/>
    <col min="14080" max="14080" width="20.08984375" style="3" customWidth="1"/>
    <col min="14081" max="14081" width="19.90625" style="3" customWidth="1"/>
    <col min="14082" max="14082" width="8.6328125" style="3" customWidth="1"/>
    <col min="14083" max="14083" width="11.54296875" style="3" customWidth="1"/>
    <col min="14084" max="14084" width="9.453125" style="3" customWidth="1"/>
    <col min="14085" max="14085" width="6.6328125" style="3" customWidth="1"/>
    <col min="14086" max="14088" width="6.36328125" style="3" customWidth="1"/>
    <col min="14089" max="14334" width="9.08984375" style="3"/>
    <col min="14335" max="14335" width="5.90625" style="3" customWidth="1"/>
    <col min="14336" max="14336" width="20.08984375" style="3" customWidth="1"/>
    <col min="14337" max="14337" width="19.90625" style="3" customWidth="1"/>
    <col min="14338" max="14338" width="8.6328125" style="3" customWidth="1"/>
    <col min="14339" max="14339" width="11.54296875" style="3" customWidth="1"/>
    <col min="14340" max="14340" width="9.453125" style="3" customWidth="1"/>
    <col min="14341" max="14341" width="6.6328125" style="3" customWidth="1"/>
    <col min="14342" max="14344" width="6.36328125" style="3" customWidth="1"/>
    <col min="14345" max="14590" width="9.08984375" style="3"/>
    <col min="14591" max="14591" width="5.90625" style="3" customWidth="1"/>
    <col min="14592" max="14592" width="20.08984375" style="3" customWidth="1"/>
    <col min="14593" max="14593" width="19.90625" style="3" customWidth="1"/>
    <col min="14594" max="14594" width="8.6328125" style="3" customWidth="1"/>
    <col min="14595" max="14595" width="11.54296875" style="3" customWidth="1"/>
    <col min="14596" max="14596" width="9.453125" style="3" customWidth="1"/>
    <col min="14597" max="14597" width="6.6328125" style="3" customWidth="1"/>
    <col min="14598" max="14600" width="6.36328125" style="3" customWidth="1"/>
    <col min="14601" max="14846" width="9.08984375" style="3"/>
    <col min="14847" max="14847" width="5.90625" style="3" customWidth="1"/>
    <col min="14848" max="14848" width="20.08984375" style="3" customWidth="1"/>
    <col min="14849" max="14849" width="19.90625" style="3" customWidth="1"/>
    <col min="14850" max="14850" width="8.6328125" style="3" customWidth="1"/>
    <col min="14851" max="14851" width="11.54296875" style="3" customWidth="1"/>
    <col min="14852" max="14852" width="9.453125" style="3" customWidth="1"/>
    <col min="14853" max="14853" width="6.6328125" style="3" customWidth="1"/>
    <col min="14854" max="14856" width="6.36328125" style="3" customWidth="1"/>
    <col min="14857" max="15102" width="9.08984375" style="3"/>
    <col min="15103" max="15103" width="5.90625" style="3" customWidth="1"/>
    <col min="15104" max="15104" width="20.08984375" style="3" customWidth="1"/>
    <col min="15105" max="15105" width="19.90625" style="3" customWidth="1"/>
    <col min="15106" max="15106" width="8.6328125" style="3" customWidth="1"/>
    <col min="15107" max="15107" width="11.54296875" style="3" customWidth="1"/>
    <col min="15108" max="15108" width="9.453125" style="3" customWidth="1"/>
    <col min="15109" max="15109" width="6.6328125" style="3" customWidth="1"/>
    <col min="15110" max="15112" width="6.36328125" style="3" customWidth="1"/>
    <col min="15113" max="15358" width="9.08984375" style="3"/>
    <col min="15359" max="15359" width="5.90625" style="3" customWidth="1"/>
    <col min="15360" max="15360" width="20.08984375" style="3" customWidth="1"/>
    <col min="15361" max="15361" width="19.90625" style="3" customWidth="1"/>
    <col min="15362" max="15362" width="8.6328125" style="3" customWidth="1"/>
    <col min="15363" max="15363" width="11.54296875" style="3" customWidth="1"/>
    <col min="15364" max="15364" width="9.453125" style="3" customWidth="1"/>
    <col min="15365" max="15365" width="6.6328125" style="3" customWidth="1"/>
    <col min="15366" max="15368" width="6.36328125" style="3" customWidth="1"/>
    <col min="15369" max="15614" width="9.08984375" style="3"/>
    <col min="15615" max="15615" width="5.90625" style="3" customWidth="1"/>
    <col min="15616" max="15616" width="20.08984375" style="3" customWidth="1"/>
    <col min="15617" max="15617" width="19.90625" style="3" customWidth="1"/>
    <col min="15618" max="15618" width="8.6328125" style="3" customWidth="1"/>
    <col min="15619" max="15619" width="11.54296875" style="3" customWidth="1"/>
    <col min="15620" max="15620" width="9.453125" style="3" customWidth="1"/>
    <col min="15621" max="15621" width="6.6328125" style="3" customWidth="1"/>
    <col min="15622" max="15624" width="6.36328125" style="3" customWidth="1"/>
    <col min="15625" max="15870" width="9.08984375" style="3"/>
    <col min="15871" max="15871" width="5.90625" style="3" customWidth="1"/>
    <col min="15872" max="15872" width="20.08984375" style="3" customWidth="1"/>
    <col min="15873" max="15873" width="19.90625" style="3" customWidth="1"/>
    <col min="15874" max="15874" width="8.6328125" style="3" customWidth="1"/>
    <col min="15875" max="15875" width="11.54296875" style="3" customWidth="1"/>
    <col min="15876" max="15876" width="9.453125" style="3" customWidth="1"/>
    <col min="15877" max="15877" width="6.6328125" style="3" customWidth="1"/>
    <col min="15878" max="15880" width="6.36328125" style="3" customWidth="1"/>
    <col min="15881" max="16126" width="9.08984375" style="3"/>
    <col min="16127" max="16127" width="5.90625" style="3" customWidth="1"/>
    <col min="16128" max="16128" width="20.08984375" style="3" customWidth="1"/>
    <col min="16129" max="16129" width="19.90625" style="3" customWidth="1"/>
    <col min="16130" max="16130" width="8.6328125" style="3" customWidth="1"/>
    <col min="16131" max="16131" width="11.54296875" style="3" customWidth="1"/>
    <col min="16132" max="16132" width="9.453125" style="3" customWidth="1"/>
    <col min="16133" max="16133" width="6.6328125" style="3" customWidth="1"/>
    <col min="16134" max="16136" width="6.36328125" style="3" customWidth="1"/>
    <col min="16137" max="16384" width="9.08984375" style="3"/>
  </cols>
  <sheetData>
    <row r="1" spans="1:11" ht="15.9" customHeight="1" thickBot="1" x14ac:dyDescent="0.35">
      <c r="A1" s="48" t="s">
        <v>215</v>
      </c>
      <c r="B1" s="48"/>
      <c r="C1" s="1" t="s">
        <v>0</v>
      </c>
      <c r="D1" s="49" t="s">
        <v>1</v>
      </c>
      <c r="E1" s="51" t="s">
        <v>2</v>
      </c>
      <c r="F1" s="52"/>
      <c r="G1" s="52"/>
      <c r="H1" s="52"/>
      <c r="I1" s="2">
        <f>COUNTIF(F8:F38,"&gt;0")</f>
        <v>21</v>
      </c>
      <c r="J1" s="2"/>
      <c r="K1" s="2"/>
    </row>
    <row r="2" spans="1:11" ht="15.9" customHeight="1" thickBot="1" x14ac:dyDescent="0.35">
      <c r="A2" s="48"/>
      <c r="B2" s="48"/>
      <c r="C2" s="4" t="s">
        <v>3</v>
      </c>
      <c r="D2" s="50"/>
      <c r="E2" s="51"/>
      <c r="F2" s="52"/>
      <c r="G2" s="52"/>
      <c r="H2" s="52"/>
      <c r="I2" s="2"/>
      <c r="J2" s="2"/>
      <c r="K2" s="2"/>
    </row>
    <row r="3" spans="1:11" ht="15.9" customHeight="1" thickBot="1" x14ac:dyDescent="0.35">
      <c r="A3" s="48"/>
      <c r="B3" s="48"/>
      <c r="C3" s="4"/>
      <c r="D3" s="55" t="e">
        <f>SUM(#REF!)</f>
        <v>#REF!</v>
      </c>
      <c r="E3" s="51"/>
      <c r="F3" s="52"/>
      <c r="G3" s="52"/>
      <c r="H3" s="52"/>
      <c r="I3" s="2"/>
      <c r="J3" s="2"/>
      <c r="K3" s="2"/>
    </row>
    <row r="4" spans="1:11" ht="15.9" customHeight="1" thickBot="1" x14ac:dyDescent="0.35">
      <c r="A4" s="48"/>
      <c r="B4" s="48"/>
      <c r="C4" s="4"/>
      <c r="D4" s="56"/>
      <c r="E4" s="53"/>
      <c r="F4" s="54"/>
      <c r="G4" s="54"/>
      <c r="H4" s="54"/>
      <c r="I4" s="2"/>
      <c r="J4" s="2"/>
      <c r="K4" s="2"/>
    </row>
    <row r="5" spans="1:11" ht="20.149999999999999" customHeight="1" thickBot="1" x14ac:dyDescent="0.3">
      <c r="A5" s="57"/>
      <c r="B5" s="60" t="s">
        <v>4</v>
      </c>
      <c r="C5" s="62" t="s">
        <v>5</v>
      </c>
      <c r="D5" s="63" t="s">
        <v>6</v>
      </c>
      <c r="E5" s="65" t="s">
        <v>1</v>
      </c>
      <c r="F5" s="65" t="s">
        <v>7</v>
      </c>
      <c r="G5" s="65" t="s">
        <v>8</v>
      </c>
      <c r="H5" s="67" t="s">
        <v>9</v>
      </c>
    </row>
    <row r="6" spans="1:11" ht="20.149999999999999" customHeight="1" thickBot="1" x14ac:dyDescent="0.3">
      <c r="A6" s="58"/>
      <c r="B6" s="60"/>
      <c r="C6" s="62"/>
      <c r="D6" s="63"/>
      <c r="E6" s="65"/>
      <c r="F6" s="65"/>
      <c r="G6" s="65"/>
      <c r="H6" s="67"/>
    </row>
    <row r="7" spans="1:11" ht="20.149999999999999" customHeight="1" x14ac:dyDescent="0.25">
      <c r="A7" s="59"/>
      <c r="B7" s="61"/>
      <c r="C7" s="5"/>
      <c r="D7" s="64" t="s">
        <v>10</v>
      </c>
      <c r="E7" s="66"/>
      <c r="F7" s="66"/>
      <c r="G7" s="66"/>
      <c r="H7" s="68"/>
      <c r="I7" s="6" t="s">
        <v>11</v>
      </c>
    </row>
    <row r="8" spans="1:11" ht="13" x14ac:dyDescent="0.25">
      <c r="A8" s="7">
        <f t="shared" ref="A8:A12" si="0">IF(OR(ISBLANK($B8),$D8&lt;0),"",ROW(A8)-7)</f>
        <v>1</v>
      </c>
      <c r="B8" s="16" t="s">
        <v>151</v>
      </c>
      <c r="C8" s="16" t="s">
        <v>152</v>
      </c>
      <c r="D8" s="9" t="s">
        <v>13</v>
      </c>
      <c r="E8" s="10">
        <f t="shared" ref="E8:E17" si="1">SUM(F8:G8)</f>
        <v>550</v>
      </c>
      <c r="F8" s="29">
        <v>361</v>
      </c>
      <c r="G8" s="30">
        <v>189</v>
      </c>
      <c r="H8" s="30">
        <v>6</v>
      </c>
      <c r="I8" s="13"/>
    </row>
    <row r="9" spans="1:11" ht="13" x14ac:dyDescent="0.25">
      <c r="A9" s="7">
        <f t="shared" si="0"/>
        <v>2</v>
      </c>
      <c r="B9" s="16" t="s">
        <v>105</v>
      </c>
      <c r="C9" s="16" t="s">
        <v>106</v>
      </c>
      <c r="D9" s="9" t="s">
        <v>13</v>
      </c>
      <c r="E9" s="10">
        <f t="shared" si="1"/>
        <v>546</v>
      </c>
      <c r="F9" s="11">
        <v>349</v>
      </c>
      <c r="G9" s="12">
        <v>197</v>
      </c>
      <c r="H9" s="12">
        <v>5</v>
      </c>
      <c r="I9" s="13"/>
    </row>
    <row r="10" spans="1:11" ht="13" x14ac:dyDescent="0.25">
      <c r="A10" s="7">
        <f t="shared" si="0"/>
        <v>3</v>
      </c>
      <c r="B10" s="16" t="s">
        <v>107</v>
      </c>
      <c r="C10" s="16" t="s">
        <v>106</v>
      </c>
      <c r="D10" s="9" t="s">
        <v>13</v>
      </c>
      <c r="E10" s="10">
        <f t="shared" si="1"/>
        <v>524</v>
      </c>
      <c r="F10" s="11">
        <v>367</v>
      </c>
      <c r="G10" s="12">
        <v>157</v>
      </c>
      <c r="H10" s="12">
        <v>5</v>
      </c>
      <c r="I10" s="13"/>
    </row>
    <row r="11" spans="1:11" ht="13" x14ac:dyDescent="0.25">
      <c r="A11" s="7">
        <f t="shared" si="0"/>
        <v>4</v>
      </c>
      <c r="B11" s="14" t="s">
        <v>59</v>
      </c>
      <c r="C11" s="14" t="s">
        <v>60</v>
      </c>
      <c r="D11" s="9" t="s">
        <v>13</v>
      </c>
      <c r="E11" s="10">
        <f t="shared" si="1"/>
        <v>514</v>
      </c>
      <c r="F11" s="11">
        <v>365</v>
      </c>
      <c r="G11" s="12">
        <v>149</v>
      </c>
      <c r="H11" s="12">
        <v>12</v>
      </c>
      <c r="I11" s="13"/>
    </row>
    <row r="12" spans="1:11" ht="13" x14ac:dyDescent="0.25">
      <c r="A12" s="7" t="str">
        <f t="shared" si="0"/>
        <v/>
      </c>
      <c r="B12" s="16"/>
      <c r="C12" s="16"/>
      <c r="D12" s="9"/>
      <c r="E12" s="10"/>
      <c r="F12" s="11"/>
      <c r="G12" s="12"/>
      <c r="H12" s="12"/>
      <c r="I12" s="13"/>
    </row>
    <row r="13" spans="1:11" ht="14.5" x14ac:dyDescent="0.25">
      <c r="A13" s="7" t="s">
        <v>43</v>
      </c>
      <c r="B13" s="45" t="s">
        <v>111</v>
      </c>
      <c r="C13" s="14" t="s">
        <v>112</v>
      </c>
      <c r="D13" s="9" t="s">
        <v>32</v>
      </c>
      <c r="E13" s="10">
        <f t="shared" si="1"/>
        <v>573</v>
      </c>
      <c r="F13" s="11">
        <v>394</v>
      </c>
      <c r="G13" s="12">
        <v>179</v>
      </c>
      <c r="H13" s="12">
        <v>5</v>
      </c>
      <c r="I13" s="13"/>
    </row>
    <row r="14" spans="1:11" ht="13" x14ac:dyDescent="0.25">
      <c r="A14" s="7" t="s">
        <v>44</v>
      </c>
      <c r="B14" s="16" t="s">
        <v>122</v>
      </c>
      <c r="C14" s="16" t="s">
        <v>121</v>
      </c>
      <c r="D14" s="9" t="s">
        <v>32</v>
      </c>
      <c r="E14" s="10">
        <f t="shared" si="1"/>
        <v>565</v>
      </c>
      <c r="F14" s="11">
        <v>372</v>
      </c>
      <c r="G14" s="12">
        <v>193</v>
      </c>
      <c r="H14" s="12">
        <v>3</v>
      </c>
      <c r="I14" s="13"/>
    </row>
    <row r="15" spans="1:11" ht="13" x14ac:dyDescent="0.25">
      <c r="A15" s="7" t="s">
        <v>45</v>
      </c>
      <c r="B15" s="16" t="s">
        <v>172</v>
      </c>
      <c r="C15" s="16" t="s">
        <v>173</v>
      </c>
      <c r="D15" s="9" t="s">
        <v>32</v>
      </c>
      <c r="E15" s="10">
        <f t="shared" si="1"/>
        <v>552</v>
      </c>
      <c r="F15" s="11">
        <v>366</v>
      </c>
      <c r="G15" s="12">
        <v>186</v>
      </c>
      <c r="H15" s="12">
        <v>5</v>
      </c>
      <c r="I15" s="13"/>
    </row>
    <row r="16" spans="1:11" ht="13" x14ac:dyDescent="0.25">
      <c r="A16" s="7" t="s">
        <v>46</v>
      </c>
      <c r="B16" s="16" t="s">
        <v>119</v>
      </c>
      <c r="C16" s="16" t="s">
        <v>112</v>
      </c>
      <c r="D16" s="9" t="s">
        <v>32</v>
      </c>
      <c r="E16" s="10">
        <f t="shared" si="1"/>
        <v>552</v>
      </c>
      <c r="F16" s="11">
        <v>378</v>
      </c>
      <c r="G16" s="12">
        <v>174</v>
      </c>
      <c r="H16" s="12">
        <v>5</v>
      </c>
      <c r="I16" s="13"/>
    </row>
    <row r="17" spans="1:9" ht="13" x14ac:dyDescent="0.25">
      <c r="A17" s="7" t="s">
        <v>47</v>
      </c>
      <c r="B17" s="16" t="s">
        <v>162</v>
      </c>
      <c r="C17" s="16" t="s">
        <v>155</v>
      </c>
      <c r="D17" s="9" t="s">
        <v>32</v>
      </c>
      <c r="E17" s="10">
        <f t="shared" si="1"/>
        <v>551</v>
      </c>
      <c r="F17" s="11">
        <v>396</v>
      </c>
      <c r="G17" s="12">
        <v>155</v>
      </c>
      <c r="H17" s="12">
        <v>8</v>
      </c>
      <c r="I17" s="13"/>
    </row>
    <row r="18" spans="1:9" ht="13" x14ac:dyDescent="0.25">
      <c r="A18" s="7" t="s">
        <v>48</v>
      </c>
      <c r="B18" s="8" t="s">
        <v>211</v>
      </c>
      <c r="C18" s="8" t="s">
        <v>106</v>
      </c>
      <c r="D18" s="9" t="s">
        <v>32</v>
      </c>
      <c r="E18" s="10">
        <f t="shared" ref="E18:E22" si="2">SUM(F18:G18)</f>
        <v>549</v>
      </c>
      <c r="F18" s="11">
        <v>365</v>
      </c>
      <c r="G18" s="12">
        <v>184</v>
      </c>
      <c r="H18" s="12">
        <v>5</v>
      </c>
      <c r="I18" s="13"/>
    </row>
    <row r="19" spans="1:9" ht="13" x14ac:dyDescent="0.25">
      <c r="A19" s="7" t="s">
        <v>49</v>
      </c>
      <c r="B19" s="16" t="s">
        <v>212</v>
      </c>
      <c r="C19" s="16" t="s">
        <v>112</v>
      </c>
      <c r="D19" s="9" t="s">
        <v>32</v>
      </c>
      <c r="E19" s="10">
        <f t="shared" si="2"/>
        <v>547</v>
      </c>
      <c r="F19" s="11">
        <v>371</v>
      </c>
      <c r="G19" s="12">
        <v>176</v>
      </c>
      <c r="H19" s="12">
        <v>4</v>
      </c>
      <c r="I19" s="13"/>
    </row>
    <row r="20" spans="1:9" ht="13" x14ac:dyDescent="0.25">
      <c r="A20" s="7" t="s">
        <v>50</v>
      </c>
      <c r="B20" s="16" t="s">
        <v>154</v>
      </c>
      <c r="C20" s="16" t="s">
        <v>155</v>
      </c>
      <c r="D20" s="9" t="s">
        <v>32</v>
      </c>
      <c r="E20" s="10">
        <f t="shared" si="2"/>
        <v>545</v>
      </c>
      <c r="F20" s="11">
        <v>373</v>
      </c>
      <c r="G20" s="12">
        <v>172</v>
      </c>
      <c r="H20" s="12">
        <v>7</v>
      </c>
      <c r="I20" s="13"/>
    </row>
    <row r="21" spans="1:9" ht="13" x14ac:dyDescent="0.25">
      <c r="A21" s="7" t="s">
        <v>51</v>
      </c>
      <c r="B21" s="14" t="s">
        <v>213</v>
      </c>
      <c r="C21" s="14" t="s">
        <v>110</v>
      </c>
      <c r="D21" s="9" t="s">
        <v>32</v>
      </c>
      <c r="E21" s="10">
        <f t="shared" si="2"/>
        <v>541</v>
      </c>
      <c r="F21" s="11">
        <v>360</v>
      </c>
      <c r="G21" s="12">
        <v>181</v>
      </c>
      <c r="H21" s="12">
        <v>9</v>
      </c>
      <c r="I21" s="13"/>
    </row>
    <row r="22" spans="1:9" ht="13" x14ac:dyDescent="0.25">
      <c r="A22" s="7" t="s">
        <v>52</v>
      </c>
      <c r="B22" s="8" t="s">
        <v>116</v>
      </c>
      <c r="C22" s="8" t="s">
        <v>117</v>
      </c>
      <c r="D22" s="9" t="s">
        <v>32</v>
      </c>
      <c r="E22" s="10">
        <f t="shared" si="2"/>
        <v>532</v>
      </c>
      <c r="F22" s="11">
        <v>380</v>
      </c>
      <c r="G22" s="12">
        <v>152</v>
      </c>
      <c r="H22" s="12">
        <v>7</v>
      </c>
      <c r="I22" s="13"/>
    </row>
    <row r="23" spans="1:9" ht="13" x14ac:dyDescent="0.25">
      <c r="A23" s="7" t="s">
        <v>53</v>
      </c>
      <c r="B23" s="14" t="s">
        <v>125</v>
      </c>
      <c r="C23" s="14" t="s">
        <v>126</v>
      </c>
      <c r="D23" s="9" t="s">
        <v>32</v>
      </c>
      <c r="E23" s="10">
        <f t="shared" ref="E23:E33" si="3">SUM(F23:G23)</f>
        <v>521</v>
      </c>
      <c r="F23" s="11">
        <v>354</v>
      </c>
      <c r="G23" s="12">
        <v>167</v>
      </c>
      <c r="H23" s="12">
        <v>10</v>
      </c>
      <c r="I23" s="13"/>
    </row>
    <row r="24" spans="1:9" ht="13" x14ac:dyDescent="0.25">
      <c r="A24" s="7" t="s">
        <v>96</v>
      </c>
      <c r="B24" s="16" t="s">
        <v>124</v>
      </c>
      <c r="C24" s="16" t="s">
        <v>121</v>
      </c>
      <c r="D24" s="9" t="s">
        <v>32</v>
      </c>
      <c r="E24" s="10">
        <f t="shared" si="3"/>
        <v>511</v>
      </c>
      <c r="F24" s="11">
        <v>355</v>
      </c>
      <c r="G24" s="12">
        <v>156</v>
      </c>
      <c r="H24" s="12">
        <v>11</v>
      </c>
      <c r="I24" s="13"/>
    </row>
    <row r="25" spans="1:9" ht="13" x14ac:dyDescent="0.25">
      <c r="A25" s="7" t="s">
        <v>97</v>
      </c>
      <c r="B25" s="16" t="s">
        <v>120</v>
      </c>
      <c r="C25" s="16" t="s">
        <v>121</v>
      </c>
      <c r="D25" s="9" t="s">
        <v>32</v>
      </c>
      <c r="E25" s="10">
        <f t="shared" si="3"/>
        <v>510</v>
      </c>
      <c r="F25" s="11">
        <v>350</v>
      </c>
      <c r="G25" s="12">
        <v>160</v>
      </c>
      <c r="H25" s="12">
        <v>14</v>
      </c>
      <c r="I25" s="13"/>
    </row>
    <row r="26" spans="1:9" ht="13" x14ac:dyDescent="0.25">
      <c r="A26" s="7" t="s">
        <v>98</v>
      </c>
      <c r="B26" s="14" t="s">
        <v>214</v>
      </c>
      <c r="C26" s="14" t="s">
        <v>110</v>
      </c>
      <c r="D26" s="9" t="s">
        <v>32</v>
      </c>
      <c r="E26" s="10">
        <f t="shared" si="3"/>
        <v>509</v>
      </c>
      <c r="F26" s="11">
        <v>361</v>
      </c>
      <c r="G26" s="12">
        <v>148</v>
      </c>
      <c r="H26" s="12">
        <v>12</v>
      </c>
      <c r="I26" s="13"/>
    </row>
    <row r="27" spans="1:9" ht="13" x14ac:dyDescent="0.25">
      <c r="A27" s="7" t="s">
        <v>99</v>
      </c>
      <c r="B27" s="16" t="s">
        <v>164</v>
      </c>
      <c r="C27" s="16" t="s">
        <v>152</v>
      </c>
      <c r="D27" s="9" t="s">
        <v>32</v>
      </c>
      <c r="E27" s="10">
        <f t="shared" si="3"/>
        <v>509</v>
      </c>
      <c r="F27" s="11">
        <v>365</v>
      </c>
      <c r="G27" s="12">
        <v>144</v>
      </c>
      <c r="H27" s="12">
        <v>12</v>
      </c>
      <c r="I27" s="13"/>
    </row>
    <row r="28" spans="1:9" ht="13" x14ac:dyDescent="0.25">
      <c r="A28" s="7" t="s">
        <v>100</v>
      </c>
      <c r="B28" s="14" t="s">
        <v>166</v>
      </c>
      <c r="C28" s="16" t="s">
        <v>152</v>
      </c>
      <c r="D28" s="9" t="s">
        <v>32</v>
      </c>
      <c r="E28" s="10">
        <f t="shared" si="3"/>
        <v>504</v>
      </c>
      <c r="F28" s="11">
        <v>329</v>
      </c>
      <c r="G28" s="12">
        <v>175</v>
      </c>
      <c r="H28" s="12">
        <v>6</v>
      </c>
      <c r="I28" s="13"/>
    </row>
    <row r="29" spans="1:9" ht="13" x14ac:dyDescent="0.25">
      <c r="A29" s="7" t="s">
        <v>101</v>
      </c>
      <c r="B29" s="16" t="s">
        <v>118</v>
      </c>
      <c r="C29" s="16" t="s">
        <v>112</v>
      </c>
      <c r="D29" s="9" t="s">
        <v>32</v>
      </c>
      <c r="E29" s="10">
        <f t="shared" si="3"/>
        <v>487</v>
      </c>
      <c r="F29" s="11">
        <v>346</v>
      </c>
      <c r="G29" s="12">
        <v>141</v>
      </c>
      <c r="H29" s="12">
        <v>17</v>
      </c>
      <c r="I29" s="13"/>
    </row>
    <row r="30" spans="1:9" ht="13" x14ac:dyDescent="0.25">
      <c r="A30" s="7"/>
      <c r="B30" s="22"/>
      <c r="C30" s="22"/>
      <c r="D30" s="12"/>
      <c r="E30" s="10">
        <f t="shared" si="3"/>
        <v>0</v>
      </c>
      <c r="F30" s="12"/>
      <c r="G30" s="12"/>
      <c r="H30" s="12"/>
      <c r="I30" s="13"/>
    </row>
    <row r="31" spans="1:9" ht="13" x14ac:dyDescent="0.25">
      <c r="A31" s="7"/>
      <c r="B31" s="22"/>
      <c r="C31" s="22"/>
      <c r="D31" s="12"/>
      <c r="E31" s="10">
        <f t="shared" si="3"/>
        <v>0</v>
      </c>
      <c r="F31" s="12"/>
      <c r="G31" s="12"/>
      <c r="H31" s="12"/>
      <c r="I31" s="13"/>
    </row>
    <row r="32" spans="1:9" ht="13" x14ac:dyDescent="0.25">
      <c r="A32" s="7"/>
      <c r="B32" s="22"/>
      <c r="C32" s="22"/>
      <c r="D32" s="12"/>
      <c r="E32" s="10">
        <f t="shared" si="3"/>
        <v>0</v>
      </c>
      <c r="F32" s="12"/>
      <c r="G32" s="12"/>
      <c r="H32" s="12"/>
      <c r="I32" s="13"/>
    </row>
    <row r="33" spans="1:9" ht="13" x14ac:dyDescent="0.25">
      <c r="A33" s="7"/>
      <c r="B33" s="22"/>
      <c r="C33" s="22"/>
      <c r="D33" s="12"/>
      <c r="E33" s="10">
        <f t="shared" si="3"/>
        <v>0</v>
      </c>
      <c r="F33" s="12"/>
      <c r="G33" s="12"/>
      <c r="H33" s="12"/>
      <c r="I33" s="13"/>
    </row>
    <row r="34" spans="1:9" ht="13" x14ac:dyDescent="0.25">
      <c r="A34" s="7"/>
      <c r="B34" s="22"/>
      <c r="C34" s="22"/>
      <c r="D34" s="12"/>
      <c r="E34" s="10"/>
      <c r="F34" s="12"/>
      <c r="G34" s="12"/>
      <c r="H34" s="12"/>
      <c r="I34" s="13"/>
    </row>
    <row r="35" spans="1:9" ht="13" x14ac:dyDescent="0.25">
      <c r="A35" s="7"/>
      <c r="B35" s="22"/>
      <c r="C35" s="22"/>
      <c r="D35" s="12"/>
      <c r="E35" s="10"/>
      <c r="F35" s="12"/>
      <c r="G35" s="12"/>
      <c r="H35" s="12"/>
      <c r="I35" s="13"/>
    </row>
    <row r="36" spans="1:9" ht="13" x14ac:dyDescent="0.25">
      <c r="A36" s="23"/>
      <c r="B36" s="22"/>
      <c r="C36" s="22"/>
      <c r="D36" s="12"/>
      <c r="E36" s="24"/>
      <c r="F36" s="12"/>
      <c r="G36" s="12"/>
      <c r="H36" s="12"/>
      <c r="I36" s="13"/>
    </row>
    <row r="37" spans="1:9" ht="13" x14ac:dyDescent="0.25">
      <c r="A37" s="23"/>
      <c r="B37" s="22"/>
      <c r="C37" s="22"/>
      <c r="D37" s="12"/>
      <c r="E37" s="24"/>
      <c r="F37" s="12"/>
      <c r="G37" s="12"/>
      <c r="H37" s="12"/>
      <c r="I37" s="13"/>
    </row>
    <row r="38" spans="1:9" ht="13" x14ac:dyDescent="0.25">
      <c r="A38" s="23"/>
      <c r="B38" s="22"/>
      <c r="C38" s="22"/>
      <c r="D38" s="12"/>
      <c r="E38" s="24"/>
      <c r="F38" s="12"/>
      <c r="G38" s="12"/>
      <c r="H38" s="12"/>
      <c r="I38" s="13"/>
    </row>
    <row r="39" spans="1:9" ht="13" x14ac:dyDescent="0.25">
      <c r="A39" s="23"/>
      <c r="B39" s="22"/>
      <c r="C39" s="22"/>
      <c r="D39" s="12"/>
      <c r="E39" s="24"/>
      <c r="F39" s="12"/>
      <c r="G39" s="12"/>
      <c r="H39" s="12"/>
      <c r="I39" s="13"/>
    </row>
    <row r="40" spans="1:9" ht="13" x14ac:dyDescent="0.25">
      <c r="A40" s="23"/>
      <c r="B40" s="22"/>
      <c r="C40" s="22"/>
      <c r="D40" s="12"/>
      <c r="E40" s="24"/>
      <c r="F40" s="12"/>
      <c r="G40" s="12"/>
      <c r="H40" s="12"/>
      <c r="I40" s="13"/>
    </row>
    <row r="41" spans="1:9" ht="13" x14ac:dyDescent="0.25">
      <c r="A41" s="23" t="str">
        <f t="shared" ref="A41:A73" si="4">IF(OR(ISBLANK($B41),$D41&lt;0),"",ROW(A41)-7)</f>
        <v/>
      </c>
      <c r="B41" s="22"/>
      <c r="C41" s="22"/>
      <c r="D41" s="12"/>
      <c r="E41" s="24"/>
      <c r="F41" s="12"/>
      <c r="G41" s="12"/>
      <c r="H41" s="12"/>
      <c r="I41" s="13"/>
    </row>
    <row r="42" spans="1:9" ht="13" x14ac:dyDescent="0.25">
      <c r="A42" s="23" t="str">
        <f t="shared" si="4"/>
        <v/>
      </c>
      <c r="B42" s="22"/>
      <c r="C42" s="22"/>
      <c r="D42" s="12"/>
      <c r="E42" s="24"/>
      <c r="F42" s="12"/>
      <c r="G42" s="12"/>
      <c r="H42" s="12"/>
      <c r="I42" s="13"/>
    </row>
    <row r="43" spans="1:9" ht="13" x14ac:dyDescent="0.25">
      <c r="A43" s="23" t="str">
        <f t="shared" si="4"/>
        <v/>
      </c>
      <c r="B43" s="22"/>
      <c r="C43" s="22"/>
      <c r="D43" s="12"/>
      <c r="E43" s="24"/>
      <c r="F43" s="12"/>
      <c r="G43" s="12"/>
      <c r="H43" s="12"/>
      <c r="I43" s="13"/>
    </row>
    <row r="44" spans="1:9" ht="13" x14ac:dyDescent="0.25">
      <c r="A44" s="23" t="str">
        <f t="shared" si="4"/>
        <v/>
      </c>
      <c r="B44" s="22"/>
      <c r="C44" s="22"/>
      <c r="D44" s="12"/>
      <c r="E44" s="24"/>
      <c r="F44" s="12"/>
      <c r="G44" s="12"/>
      <c r="H44" s="12"/>
      <c r="I44" s="13"/>
    </row>
    <row r="45" spans="1:9" ht="13" x14ac:dyDescent="0.25">
      <c r="A45" s="23" t="str">
        <f t="shared" si="4"/>
        <v/>
      </c>
      <c r="B45" s="22"/>
      <c r="C45" s="22"/>
      <c r="D45" s="12"/>
      <c r="E45" s="24"/>
      <c r="F45" s="12"/>
      <c r="G45" s="12"/>
      <c r="H45" s="12"/>
      <c r="I45" s="13"/>
    </row>
    <row r="46" spans="1:9" ht="13" x14ac:dyDescent="0.25">
      <c r="A46" s="23" t="str">
        <f t="shared" si="4"/>
        <v/>
      </c>
      <c r="B46" s="22"/>
      <c r="C46" s="22"/>
      <c r="D46" s="12"/>
      <c r="E46" s="24"/>
      <c r="F46" s="12"/>
      <c r="G46" s="12"/>
      <c r="H46" s="12"/>
      <c r="I46" s="13"/>
    </row>
    <row r="47" spans="1:9" ht="13" x14ac:dyDescent="0.25">
      <c r="A47" s="23" t="str">
        <f t="shared" si="4"/>
        <v/>
      </c>
      <c r="B47" s="22"/>
      <c r="C47" s="22"/>
      <c r="D47" s="12"/>
      <c r="E47" s="24"/>
      <c r="F47" s="12"/>
      <c r="G47" s="12"/>
      <c r="H47" s="12"/>
      <c r="I47" s="13"/>
    </row>
    <row r="48" spans="1:9" ht="13" x14ac:dyDescent="0.25">
      <c r="A48" s="23" t="str">
        <f t="shared" si="4"/>
        <v/>
      </c>
      <c r="B48" s="22"/>
      <c r="C48" s="22"/>
      <c r="D48" s="12"/>
      <c r="E48" s="24"/>
      <c r="F48" s="12"/>
      <c r="G48" s="12"/>
      <c r="H48" s="12"/>
      <c r="I48" s="13"/>
    </row>
    <row r="49" spans="1:9" ht="13" x14ac:dyDescent="0.25">
      <c r="A49" s="23" t="str">
        <f t="shared" si="4"/>
        <v/>
      </c>
      <c r="B49" s="22"/>
      <c r="C49" s="22"/>
      <c r="D49" s="12"/>
      <c r="E49" s="24"/>
      <c r="F49" s="12"/>
      <c r="G49" s="12"/>
      <c r="H49" s="12"/>
      <c r="I49" s="13"/>
    </row>
    <row r="50" spans="1:9" ht="13" x14ac:dyDescent="0.25">
      <c r="A50" s="23" t="str">
        <f t="shared" si="4"/>
        <v/>
      </c>
      <c r="B50" s="22"/>
      <c r="C50" s="22"/>
      <c r="D50" s="12"/>
      <c r="E50" s="24"/>
      <c r="F50" s="12"/>
      <c r="G50" s="12"/>
      <c r="H50" s="12"/>
      <c r="I50" s="13"/>
    </row>
    <row r="51" spans="1:9" ht="13" x14ac:dyDescent="0.25">
      <c r="A51" s="23" t="str">
        <f t="shared" si="4"/>
        <v/>
      </c>
      <c r="B51" s="22"/>
      <c r="C51" s="22"/>
      <c r="D51" s="12"/>
      <c r="E51" s="24"/>
      <c r="F51" s="12"/>
      <c r="G51" s="12"/>
      <c r="H51" s="12"/>
      <c r="I51" s="13"/>
    </row>
    <row r="52" spans="1:9" ht="13" x14ac:dyDescent="0.25">
      <c r="A52" s="23" t="str">
        <f t="shared" si="4"/>
        <v/>
      </c>
      <c r="B52" s="22"/>
      <c r="C52" s="22"/>
      <c r="D52" s="12"/>
      <c r="E52" s="24"/>
      <c r="F52" s="12"/>
      <c r="G52" s="12"/>
      <c r="H52" s="12"/>
      <c r="I52" s="13"/>
    </row>
    <row r="53" spans="1:9" ht="13" x14ac:dyDescent="0.25">
      <c r="A53" s="23" t="str">
        <f t="shared" si="4"/>
        <v/>
      </c>
      <c r="B53" s="22"/>
      <c r="C53" s="22"/>
      <c r="D53" s="12"/>
      <c r="E53" s="24"/>
      <c r="F53" s="12"/>
      <c r="G53" s="12"/>
      <c r="H53" s="12"/>
      <c r="I53" s="13"/>
    </row>
    <row r="54" spans="1:9" ht="13" x14ac:dyDescent="0.25">
      <c r="A54" s="23" t="str">
        <f t="shared" si="4"/>
        <v/>
      </c>
      <c r="B54" s="22"/>
      <c r="C54" s="22"/>
      <c r="D54" s="12"/>
      <c r="E54" s="24"/>
      <c r="F54" s="12"/>
      <c r="G54" s="12"/>
      <c r="H54" s="12"/>
      <c r="I54" s="13"/>
    </row>
    <row r="55" spans="1:9" ht="13" x14ac:dyDescent="0.25">
      <c r="A55" s="23" t="str">
        <f t="shared" si="4"/>
        <v/>
      </c>
      <c r="B55" s="22"/>
      <c r="C55" s="22"/>
      <c r="D55" s="12"/>
      <c r="E55" s="24"/>
      <c r="F55" s="12"/>
      <c r="G55" s="12"/>
      <c r="H55" s="12"/>
      <c r="I55" s="13"/>
    </row>
    <row r="56" spans="1:9" ht="13" x14ac:dyDescent="0.25">
      <c r="A56" s="23" t="str">
        <f t="shared" si="4"/>
        <v/>
      </c>
      <c r="B56" s="22"/>
      <c r="C56" s="22"/>
      <c r="D56" s="12"/>
      <c r="E56" s="24" t="str">
        <f>IF(OR(ISBLANK($F56))," ",F56+G56)</f>
        <v xml:space="preserve"> </v>
      </c>
      <c r="F56" s="12"/>
      <c r="G56" s="12"/>
      <c r="H56" s="12"/>
      <c r="I56" s="13"/>
    </row>
    <row r="57" spans="1:9" ht="13" x14ac:dyDescent="0.25">
      <c r="A57" s="23" t="str">
        <f t="shared" si="4"/>
        <v/>
      </c>
      <c r="B57" s="22"/>
      <c r="C57" s="22"/>
      <c r="D57" s="12"/>
      <c r="E57" s="24" t="str">
        <f>IF(OR(ISBLANK($F57))," ",F57+G57)</f>
        <v xml:space="preserve"> </v>
      </c>
      <c r="F57" s="12"/>
      <c r="G57" s="12"/>
      <c r="H57" s="12"/>
      <c r="I57" s="13"/>
    </row>
    <row r="58" spans="1:9" ht="13" x14ac:dyDescent="0.25">
      <c r="A58" s="23" t="str">
        <f t="shared" si="4"/>
        <v/>
      </c>
      <c r="B58" s="22"/>
      <c r="C58" s="22"/>
      <c r="D58" s="12"/>
      <c r="E58" s="24" t="str">
        <f>IF(OR(ISBLANK($F58))," ",F58+G58)</f>
        <v xml:space="preserve"> </v>
      </c>
      <c r="F58" s="12"/>
      <c r="G58" s="12"/>
      <c r="H58" s="12"/>
      <c r="I58" s="13"/>
    </row>
    <row r="59" spans="1:9" ht="13" x14ac:dyDescent="0.25">
      <c r="A59" s="23" t="str">
        <f t="shared" si="4"/>
        <v/>
      </c>
      <c r="B59" s="22"/>
      <c r="C59" s="22"/>
      <c r="D59" s="12"/>
      <c r="E59" s="24" t="str">
        <f>IF(OR(ISBLANK($F59))," ",F59+G59)</f>
        <v xml:space="preserve"> </v>
      </c>
      <c r="F59" s="12"/>
      <c r="G59" s="12"/>
      <c r="H59" s="12"/>
      <c r="I59" s="13"/>
    </row>
    <row r="60" spans="1:9" ht="13" x14ac:dyDescent="0.25">
      <c r="A60" s="23" t="str">
        <f t="shared" si="4"/>
        <v/>
      </c>
      <c r="B60" s="22"/>
      <c r="C60" s="22"/>
      <c r="D60" s="12"/>
      <c r="E60" s="24" t="str">
        <f>IF(OR(ISBLANK($F60))," ",F60+G60)</f>
        <v xml:space="preserve"> </v>
      </c>
      <c r="F60" s="12"/>
      <c r="G60" s="12"/>
      <c r="H60" s="12"/>
      <c r="I60" s="13"/>
    </row>
    <row r="61" spans="1:9" ht="13" x14ac:dyDescent="0.25">
      <c r="A61" s="23" t="str">
        <f t="shared" si="4"/>
        <v/>
      </c>
      <c r="B61" s="22"/>
      <c r="C61" s="22"/>
      <c r="D61" s="12"/>
      <c r="E61" s="24"/>
      <c r="F61" s="12"/>
      <c r="G61" s="12"/>
      <c r="H61" s="12"/>
      <c r="I61" s="13"/>
    </row>
    <row r="62" spans="1:9" ht="13" x14ac:dyDescent="0.25">
      <c r="A62" s="23" t="str">
        <f t="shared" si="4"/>
        <v/>
      </c>
      <c r="B62" s="22"/>
      <c r="C62" s="22"/>
      <c r="D62" s="12"/>
      <c r="E62" s="24"/>
      <c r="F62" s="12"/>
      <c r="G62" s="12"/>
      <c r="H62" s="12"/>
      <c r="I62" s="13"/>
    </row>
    <row r="63" spans="1:9" ht="13" x14ac:dyDescent="0.25">
      <c r="A63" s="23" t="str">
        <f t="shared" si="4"/>
        <v/>
      </c>
      <c r="B63" s="22"/>
      <c r="C63" s="22"/>
      <c r="D63" s="12"/>
      <c r="E63" s="24"/>
      <c r="F63" s="12"/>
      <c r="G63" s="12"/>
      <c r="H63" s="12"/>
      <c r="I63" s="13"/>
    </row>
    <row r="64" spans="1:9" ht="13" x14ac:dyDescent="0.25">
      <c r="A64" s="23" t="str">
        <f t="shared" si="4"/>
        <v/>
      </c>
      <c r="B64" s="22"/>
      <c r="C64" s="22"/>
      <c r="D64" s="12"/>
      <c r="E64" s="24"/>
      <c r="F64" s="12"/>
      <c r="G64" s="12"/>
      <c r="H64" s="12"/>
      <c r="I64" s="13"/>
    </row>
    <row r="65" spans="1:9" ht="13" x14ac:dyDescent="0.25">
      <c r="A65" s="23" t="str">
        <f t="shared" si="4"/>
        <v/>
      </c>
      <c r="B65" s="22"/>
      <c r="C65" s="22"/>
      <c r="D65" s="12"/>
      <c r="E65" s="24"/>
      <c r="F65" s="12"/>
      <c r="G65" s="12"/>
      <c r="H65" s="12"/>
      <c r="I65" s="13"/>
    </row>
    <row r="66" spans="1:9" ht="13" x14ac:dyDescent="0.25">
      <c r="A66" s="23" t="str">
        <f t="shared" si="4"/>
        <v/>
      </c>
      <c r="B66" s="22"/>
      <c r="C66" s="22"/>
      <c r="D66" s="12"/>
      <c r="E66" s="24"/>
      <c r="F66" s="12"/>
      <c r="G66" s="12"/>
      <c r="H66" s="12"/>
      <c r="I66" s="13"/>
    </row>
    <row r="67" spans="1:9" ht="13" x14ac:dyDescent="0.25">
      <c r="A67" s="23" t="str">
        <f t="shared" si="4"/>
        <v/>
      </c>
      <c r="B67" s="22"/>
      <c r="C67" s="22"/>
      <c r="D67" s="12"/>
      <c r="E67" s="24"/>
      <c r="F67" s="12"/>
      <c r="G67" s="12"/>
      <c r="H67" s="12"/>
      <c r="I67" s="13"/>
    </row>
    <row r="68" spans="1:9" ht="13" x14ac:dyDescent="0.25">
      <c r="A68" s="23" t="str">
        <f t="shared" si="4"/>
        <v/>
      </c>
      <c r="B68" s="22"/>
      <c r="C68" s="22"/>
      <c r="D68" s="12"/>
      <c r="E68" s="24"/>
      <c r="F68" s="12"/>
      <c r="G68" s="12"/>
      <c r="H68" s="12"/>
      <c r="I68" s="13"/>
    </row>
    <row r="69" spans="1:9" ht="13" x14ac:dyDescent="0.25">
      <c r="A69" s="23" t="str">
        <f t="shared" si="4"/>
        <v/>
      </c>
      <c r="B69" s="22"/>
      <c r="C69" s="22"/>
      <c r="D69" s="12"/>
      <c r="E69" s="24"/>
      <c r="F69" s="12"/>
      <c r="G69" s="12"/>
      <c r="H69" s="12"/>
      <c r="I69" s="13"/>
    </row>
    <row r="70" spans="1:9" ht="13" x14ac:dyDescent="0.25">
      <c r="A70" s="23" t="str">
        <f t="shared" si="4"/>
        <v/>
      </c>
      <c r="B70" s="22"/>
      <c r="C70" s="22"/>
      <c r="D70" s="12"/>
      <c r="E70" s="24"/>
      <c r="F70" s="12"/>
      <c r="G70" s="12"/>
      <c r="H70" s="12"/>
      <c r="I70" s="13"/>
    </row>
    <row r="71" spans="1:9" ht="13" x14ac:dyDescent="0.25">
      <c r="A71" s="23" t="str">
        <f t="shared" si="4"/>
        <v/>
      </c>
      <c r="B71" s="22"/>
      <c r="C71" s="22"/>
      <c r="D71" s="12"/>
      <c r="E71" s="24"/>
      <c r="F71" s="12"/>
      <c r="G71" s="12"/>
      <c r="H71" s="12"/>
      <c r="I71" s="13"/>
    </row>
    <row r="72" spans="1:9" ht="13" x14ac:dyDescent="0.25">
      <c r="A72" s="23" t="str">
        <f t="shared" si="4"/>
        <v/>
      </c>
      <c r="B72" s="22"/>
      <c r="C72" s="22"/>
      <c r="D72" s="12"/>
      <c r="E72" s="24"/>
      <c r="F72" s="12"/>
      <c r="G72" s="12"/>
      <c r="H72" s="12"/>
      <c r="I72" s="13"/>
    </row>
    <row r="73" spans="1:9" ht="13" x14ac:dyDescent="0.25">
      <c r="A73" s="23" t="str">
        <f t="shared" si="4"/>
        <v/>
      </c>
      <c r="B73" s="22"/>
      <c r="C73" s="22"/>
      <c r="D73" s="12"/>
      <c r="E73" s="24"/>
      <c r="F73" s="12"/>
      <c r="G73" s="12"/>
      <c r="H73" s="12"/>
      <c r="I73" s="13"/>
    </row>
  </sheetData>
  <protectedRanges>
    <protectedRange sqref="B30:D90" name="Oblast2"/>
    <protectedRange sqref="F12:H12" name="Oblast3_1"/>
    <protectedRange sqref="F8:H11" name="Oblast3_1_1"/>
    <protectedRange sqref="F13:H28" name="Oblast3_1_4"/>
  </protectedRanges>
  <mergeCells count="12">
    <mergeCell ref="A1:B4"/>
    <mergeCell ref="D1:D2"/>
    <mergeCell ref="E1:H4"/>
    <mergeCell ref="D3:D4"/>
    <mergeCell ref="A5:A7"/>
    <mergeCell ref="B5:B7"/>
    <mergeCell ref="C5:C6"/>
    <mergeCell ref="D5:D7"/>
    <mergeCell ref="E5:E7"/>
    <mergeCell ref="F5:F7"/>
    <mergeCell ref="G5:G7"/>
    <mergeCell ref="H5:H7"/>
  </mergeCells>
  <phoneticPr fontId="9" type="noConversion"/>
  <dataValidations count="5">
    <dataValidation type="whole" allowBlank="1" showInputMessage="1" showErrorMessage="1" errorTitle="Chybná hodnota" error="Počet chyb může být v rozsahu 0 až 120." sqref="WVP983039:WVP983113 H65535:H65609 JD65535:JD65609 SZ65535:SZ65609 ACV65535:ACV65609 AMR65535:AMR65609 AWN65535:AWN65609 BGJ65535:BGJ65609 BQF65535:BQF65609 CAB65535:CAB65609 CJX65535:CJX65609 CTT65535:CTT65609 DDP65535:DDP65609 DNL65535:DNL65609 DXH65535:DXH65609 EHD65535:EHD65609 EQZ65535:EQZ65609 FAV65535:FAV65609 FKR65535:FKR65609 FUN65535:FUN65609 GEJ65535:GEJ65609 GOF65535:GOF65609 GYB65535:GYB65609 HHX65535:HHX65609 HRT65535:HRT65609 IBP65535:IBP65609 ILL65535:ILL65609 IVH65535:IVH65609 JFD65535:JFD65609 JOZ65535:JOZ65609 JYV65535:JYV65609 KIR65535:KIR65609 KSN65535:KSN65609 LCJ65535:LCJ65609 LMF65535:LMF65609 LWB65535:LWB65609 MFX65535:MFX65609 MPT65535:MPT65609 MZP65535:MZP65609 NJL65535:NJL65609 NTH65535:NTH65609 ODD65535:ODD65609 OMZ65535:OMZ65609 OWV65535:OWV65609 PGR65535:PGR65609 PQN65535:PQN65609 QAJ65535:QAJ65609 QKF65535:QKF65609 QUB65535:QUB65609 RDX65535:RDX65609 RNT65535:RNT65609 RXP65535:RXP65609 SHL65535:SHL65609 SRH65535:SRH65609 TBD65535:TBD65609 TKZ65535:TKZ65609 TUV65535:TUV65609 UER65535:UER65609 UON65535:UON65609 UYJ65535:UYJ65609 VIF65535:VIF65609 VSB65535:VSB65609 WBX65535:WBX65609 WLT65535:WLT65609 WVP65535:WVP65609 H131071:H131145 JD131071:JD131145 SZ131071:SZ131145 ACV131071:ACV131145 AMR131071:AMR131145 AWN131071:AWN131145 BGJ131071:BGJ131145 BQF131071:BQF131145 CAB131071:CAB131145 CJX131071:CJX131145 CTT131071:CTT131145 DDP131071:DDP131145 DNL131071:DNL131145 DXH131071:DXH131145 EHD131071:EHD131145 EQZ131071:EQZ131145 FAV131071:FAV131145 FKR131071:FKR131145 FUN131071:FUN131145 GEJ131071:GEJ131145 GOF131071:GOF131145 GYB131071:GYB131145 HHX131071:HHX131145 HRT131071:HRT131145 IBP131071:IBP131145 ILL131071:ILL131145 IVH131071:IVH131145 JFD131071:JFD131145 JOZ131071:JOZ131145 JYV131071:JYV131145 KIR131071:KIR131145 KSN131071:KSN131145 LCJ131071:LCJ131145 LMF131071:LMF131145 LWB131071:LWB131145 MFX131071:MFX131145 MPT131071:MPT131145 MZP131071:MZP131145 NJL131071:NJL131145 NTH131071:NTH131145 ODD131071:ODD131145 OMZ131071:OMZ131145 OWV131071:OWV131145 PGR131071:PGR131145 PQN131071:PQN131145 QAJ131071:QAJ131145 QKF131071:QKF131145 QUB131071:QUB131145 RDX131071:RDX131145 RNT131071:RNT131145 RXP131071:RXP131145 SHL131071:SHL131145 SRH131071:SRH131145 TBD131071:TBD131145 TKZ131071:TKZ131145 TUV131071:TUV131145 UER131071:UER131145 UON131071:UON131145 UYJ131071:UYJ131145 VIF131071:VIF131145 VSB131071:VSB131145 WBX131071:WBX131145 WLT131071:WLT131145 WVP131071:WVP131145 H196607:H196681 JD196607:JD196681 SZ196607:SZ196681 ACV196607:ACV196681 AMR196607:AMR196681 AWN196607:AWN196681 BGJ196607:BGJ196681 BQF196607:BQF196681 CAB196607:CAB196681 CJX196607:CJX196681 CTT196607:CTT196681 DDP196607:DDP196681 DNL196607:DNL196681 DXH196607:DXH196681 EHD196607:EHD196681 EQZ196607:EQZ196681 FAV196607:FAV196681 FKR196607:FKR196681 FUN196607:FUN196681 GEJ196607:GEJ196681 GOF196607:GOF196681 GYB196607:GYB196681 HHX196607:HHX196681 HRT196607:HRT196681 IBP196607:IBP196681 ILL196607:ILL196681 IVH196607:IVH196681 JFD196607:JFD196681 JOZ196607:JOZ196681 JYV196607:JYV196681 KIR196607:KIR196681 KSN196607:KSN196681 LCJ196607:LCJ196681 LMF196607:LMF196681 LWB196607:LWB196681 MFX196607:MFX196681 MPT196607:MPT196681 MZP196607:MZP196681 NJL196607:NJL196681 NTH196607:NTH196681 ODD196607:ODD196681 OMZ196607:OMZ196681 OWV196607:OWV196681 PGR196607:PGR196681 PQN196607:PQN196681 QAJ196607:QAJ196681 QKF196607:QKF196681 QUB196607:QUB196681 RDX196607:RDX196681 RNT196607:RNT196681 RXP196607:RXP196681 SHL196607:SHL196681 SRH196607:SRH196681 TBD196607:TBD196681 TKZ196607:TKZ196681 TUV196607:TUV196681 UER196607:UER196681 UON196607:UON196681 UYJ196607:UYJ196681 VIF196607:VIF196681 VSB196607:VSB196681 WBX196607:WBX196681 WLT196607:WLT196681 WVP196607:WVP196681 H262143:H262217 JD262143:JD262217 SZ262143:SZ262217 ACV262143:ACV262217 AMR262143:AMR262217 AWN262143:AWN262217 BGJ262143:BGJ262217 BQF262143:BQF262217 CAB262143:CAB262217 CJX262143:CJX262217 CTT262143:CTT262217 DDP262143:DDP262217 DNL262143:DNL262217 DXH262143:DXH262217 EHD262143:EHD262217 EQZ262143:EQZ262217 FAV262143:FAV262217 FKR262143:FKR262217 FUN262143:FUN262217 GEJ262143:GEJ262217 GOF262143:GOF262217 GYB262143:GYB262217 HHX262143:HHX262217 HRT262143:HRT262217 IBP262143:IBP262217 ILL262143:ILL262217 IVH262143:IVH262217 JFD262143:JFD262217 JOZ262143:JOZ262217 JYV262143:JYV262217 KIR262143:KIR262217 KSN262143:KSN262217 LCJ262143:LCJ262217 LMF262143:LMF262217 LWB262143:LWB262217 MFX262143:MFX262217 MPT262143:MPT262217 MZP262143:MZP262217 NJL262143:NJL262217 NTH262143:NTH262217 ODD262143:ODD262217 OMZ262143:OMZ262217 OWV262143:OWV262217 PGR262143:PGR262217 PQN262143:PQN262217 QAJ262143:QAJ262217 QKF262143:QKF262217 QUB262143:QUB262217 RDX262143:RDX262217 RNT262143:RNT262217 RXP262143:RXP262217 SHL262143:SHL262217 SRH262143:SRH262217 TBD262143:TBD262217 TKZ262143:TKZ262217 TUV262143:TUV262217 UER262143:UER262217 UON262143:UON262217 UYJ262143:UYJ262217 VIF262143:VIF262217 VSB262143:VSB262217 WBX262143:WBX262217 WLT262143:WLT262217 WVP262143:WVP262217 H327679:H327753 JD327679:JD327753 SZ327679:SZ327753 ACV327679:ACV327753 AMR327679:AMR327753 AWN327679:AWN327753 BGJ327679:BGJ327753 BQF327679:BQF327753 CAB327679:CAB327753 CJX327679:CJX327753 CTT327679:CTT327753 DDP327679:DDP327753 DNL327679:DNL327753 DXH327679:DXH327753 EHD327679:EHD327753 EQZ327679:EQZ327753 FAV327679:FAV327753 FKR327679:FKR327753 FUN327679:FUN327753 GEJ327679:GEJ327753 GOF327679:GOF327753 GYB327679:GYB327753 HHX327679:HHX327753 HRT327679:HRT327753 IBP327679:IBP327753 ILL327679:ILL327753 IVH327679:IVH327753 JFD327679:JFD327753 JOZ327679:JOZ327753 JYV327679:JYV327753 KIR327679:KIR327753 KSN327679:KSN327753 LCJ327679:LCJ327753 LMF327679:LMF327753 LWB327679:LWB327753 MFX327679:MFX327753 MPT327679:MPT327753 MZP327679:MZP327753 NJL327679:NJL327753 NTH327679:NTH327753 ODD327679:ODD327753 OMZ327679:OMZ327753 OWV327679:OWV327753 PGR327679:PGR327753 PQN327679:PQN327753 QAJ327679:QAJ327753 QKF327679:QKF327753 QUB327679:QUB327753 RDX327679:RDX327753 RNT327679:RNT327753 RXP327679:RXP327753 SHL327679:SHL327753 SRH327679:SRH327753 TBD327679:TBD327753 TKZ327679:TKZ327753 TUV327679:TUV327753 UER327679:UER327753 UON327679:UON327753 UYJ327679:UYJ327753 VIF327679:VIF327753 VSB327679:VSB327753 WBX327679:WBX327753 WLT327679:WLT327753 WVP327679:WVP327753 H393215:H393289 JD393215:JD393289 SZ393215:SZ393289 ACV393215:ACV393289 AMR393215:AMR393289 AWN393215:AWN393289 BGJ393215:BGJ393289 BQF393215:BQF393289 CAB393215:CAB393289 CJX393215:CJX393289 CTT393215:CTT393289 DDP393215:DDP393289 DNL393215:DNL393289 DXH393215:DXH393289 EHD393215:EHD393289 EQZ393215:EQZ393289 FAV393215:FAV393289 FKR393215:FKR393289 FUN393215:FUN393289 GEJ393215:GEJ393289 GOF393215:GOF393289 GYB393215:GYB393289 HHX393215:HHX393289 HRT393215:HRT393289 IBP393215:IBP393289 ILL393215:ILL393289 IVH393215:IVH393289 JFD393215:JFD393289 JOZ393215:JOZ393289 JYV393215:JYV393289 KIR393215:KIR393289 KSN393215:KSN393289 LCJ393215:LCJ393289 LMF393215:LMF393289 LWB393215:LWB393289 MFX393215:MFX393289 MPT393215:MPT393289 MZP393215:MZP393289 NJL393215:NJL393289 NTH393215:NTH393289 ODD393215:ODD393289 OMZ393215:OMZ393289 OWV393215:OWV393289 PGR393215:PGR393289 PQN393215:PQN393289 QAJ393215:QAJ393289 QKF393215:QKF393289 QUB393215:QUB393289 RDX393215:RDX393289 RNT393215:RNT393289 RXP393215:RXP393289 SHL393215:SHL393289 SRH393215:SRH393289 TBD393215:TBD393289 TKZ393215:TKZ393289 TUV393215:TUV393289 UER393215:UER393289 UON393215:UON393289 UYJ393215:UYJ393289 VIF393215:VIF393289 VSB393215:VSB393289 WBX393215:WBX393289 WLT393215:WLT393289 WVP393215:WVP393289 H458751:H458825 JD458751:JD458825 SZ458751:SZ458825 ACV458751:ACV458825 AMR458751:AMR458825 AWN458751:AWN458825 BGJ458751:BGJ458825 BQF458751:BQF458825 CAB458751:CAB458825 CJX458751:CJX458825 CTT458751:CTT458825 DDP458751:DDP458825 DNL458751:DNL458825 DXH458751:DXH458825 EHD458751:EHD458825 EQZ458751:EQZ458825 FAV458751:FAV458825 FKR458751:FKR458825 FUN458751:FUN458825 GEJ458751:GEJ458825 GOF458751:GOF458825 GYB458751:GYB458825 HHX458751:HHX458825 HRT458751:HRT458825 IBP458751:IBP458825 ILL458751:ILL458825 IVH458751:IVH458825 JFD458751:JFD458825 JOZ458751:JOZ458825 JYV458751:JYV458825 KIR458751:KIR458825 KSN458751:KSN458825 LCJ458751:LCJ458825 LMF458751:LMF458825 LWB458751:LWB458825 MFX458751:MFX458825 MPT458751:MPT458825 MZP458751:MZP458825 NJL458751:NJL458825 NTH458751:NTH458825 ODD458751:ODD458825 OMZ458751:OMZ458825 OWV458751:OWV458825 PGR458751:PGR458825 PQN458751:PQN458825 QAJ458751:QAJ458825 QKF458751:QKF458825 QUB458751:QUB458825 RDX458751:RDX458825 RNT458751:RNT458825 RXP458751:RXP458825 SHL458751:SHL458825 SRH458751:SRH458825 TBD458751:TBD458825 TKZ458751:TKZ458825 TUV458751:TUV458825 UER458751:UER458825 UON458751:UON458825 UYJ458751:UYJ458825 VIF458751:VIF458825 VSB458751:VSB458825 WBX458751:WBX458825 WLT458751:WLT458825 WVP458751:WVP458825 H524287:H524361 JD524287:JD524361 SZ524287:SZ524361 ACV524287:ACV524361 AMR524287:AMR524361 AWN524287:AWN524361 BGJ524287:BGJ524361 BQF524287:BQF524361 CAB524287:CAB524361 CJX524287:CJX524361 CTT524287:CTT524361 DDP524287:DDP524361 DNL524287:DNL524361 DXH524287:DXH524361 EHD524287:EHD524361 EQZ524287:EQZ524361 FAV524287:FAV524361 FKR524287:FKR524361 FUN524287:FUN524361 GEJ524287:GEJ524361 GOF524287:GOF524361 GYB524287:GYB524361 HHX524287:HHX524361 HRT524287:HRT524361 IBP524287:IBP524361 ILL524287:ILL524361 IVH524287:IVH524361 JFD524287:JFD524361 JOZ524287:JOZ524361 JYV524287:JYV524361 KIR524287:KIR524361 KSN524287:KSN524361 LCJ524287:LCJ524361 LMF524287:LMF524361 LWB524287:LWB524361 MFX524287:MFX524361 MPT524287:MPT524361 MZP524287:MZP524361 NJL524287:NJL524361 NTH524287:NTH524361 ODD524287:ODD524361 OMZ524287:OMZ524361 OWV524287:OWV524361 PGR524287:PGR524361 PQN524287:PQN524361 QAJ524287:QAJ524361 QKF524287:QKF524361 QUB524287:QUB524361 RDX524287:RDX524361 RNT524287:RNT524361 RXP524287:RXP524361 SHL524287:SHL524361 SRH524287:SRH524361 TBD524287:TBD524361 TKZ524287:TKZ524361 TUV524287:TUV524361 UER524287:UER524361 UON524287:UON524361 UYJ524287:UYJ524361 VIF524287:VIF524361 VSB524287:VSB524361 WBX524287:WBX524361 WLT524287:WLT524361 WVP524287:WVP524361 H589823:H589897 JD589823:JD589897 SZ589823:SZ589897 ACV589823:ACV589897 AMR589823:AMR589897 AWN589823:AWN589897 BGJ589823:BGJ589897 BQF589823:BQF589897 CAB589823:CAB589897 CJX589823:CJX589897 CTT589823:CTT589897 DDP589823:DDP589897 DNL589823:DNL589897 DXH589823:DXH589897 EHD589823:EHD589897 EQZ589823:EQZ589897 FAV589823:FAV589897 FKR589823:FKR589897 FUN589823:FUN589897 GEJ589823:GEJ589897 GOF589823:GOF589897 GYB589823:GYB589897 HHX589823:HHX589897 HRT589823:HRT589897 IBP589823:IBP589897 ILL589823:ILL589897 IVH589823:IVH589897 JFD589823:JFD589897 JOZ589823:JOZ589897 JYV589823:JYV589897 KIR589823:KIR589897 KSN589823:KSN589897 LCJ589823:LCJ589897 LMF589823:LMF589897 LWB589823:LWB589897 MFX589823:MFX589897 MPT589823:MPT589897 MZP589823:MZP589897 NJL589823:NJL589897 NTH589823:NTH589897 ODD589823:ODD589897 OMZ589823:OMZ589897 OWV589823:OWV589897 PGR589823:PGR589897 PQN589823:PQN589897 QAJ589823:QAJ589897 QKF589823:QKF589897 QUB589823:QUB589897 RDX589823:RDX589897 RNT589823:RNT589897 RXP589823:RXP589897 SHL589823:SHL589897 SRH589823:SRH589897 TBD589823:TBD589897 TKZ589823:TKZ589897 TUV589823:TUV589897 UER589823:UER589897 UON589823:UON589897 UYJ589823:UYJ589897 VIF589823:VIF589897 VSB589823:VSB589897 WBX589823:WBX589897 WLT589823:WLT589897 WVP589823:WVP589897 H655359:H655433 JD655359:JD655433 SZ655359:SZ655433 ACV655359:ACV655433 AMR655359:AMR655433 AWN655359:AWN655433 BGJ655359:BGJ655433 BQF655359:BQF655433 CAB655359:CAB655433 CJX655359:CJX655433 CTT655359:CTT655433 DDP655359:DDP655433 DNL655359:DNL655433 DXH655359:DXH655433 EHD655359:EHD655433 EQZ655359:EQZ655433 FAV655359:FAV655433 FKR655359:FKR655433 FUN655359:FUN655433 GEJ655359:GEJ655433 GOF655359:GOF655433 GYB655359:GYB655433 HHX655359:HHX655433 HRT655359:HRT655433 IBP655359:IBP655433 ILL655359:ILL655433 IVH655359:IVH655433 JFD655359:JFD655433 JOZ655359:JOZ655433 JYV655359:JYV655433 KIR655359:KIR655433 KSN655359:KSN655433 LCJ655359:LCJ655433 LMF655359:LMF655433 LWB655359:LWB655433 MFX655359:MFX655433 MPT655359:MPT655433 MZP655359:MZP655433 NJL655359:NJL655433 NTH655359:NTH655433 ODD655359:ODD655433 OMZ655359:OMZ655433 OWV655359:OWV655433 PGR655359:PGR655433 PQN655359:PQN655433 QAJ655359:QAJ655433 QKF655359:QKF655433 QUB655359:QUB655433 RDX655359:RDX655433 RNT655359:RNT655433 RXP655359:RXP655433 SHL655359:SHL655433 SRH655359:SRH655433 TBD655359:TBD655433 TKZ655359:TKZ655433 TUV655359:TUV655433 UER655359:UER655433 UON655359:UON655433 UYJ655359:UYJ655433 VIF655359:VIF655433 VSB655359:VSB655433 WBX655359:WBX655433 WLT655359:WLT655433 WVP655359:WVP655433 H720895:H720969 JD720895:JD720969 SZ720895:SZ720969 ACV720895:ACV720969 AMR720895:AMR720969 AWN720895:AWN720969 BGJ720895:BGJ720969 BQF720895:BQF720969 CAB720895:CAB720969 CJX720895:CJX720969 CTT720895:CTT720969 DDP720895:DDP720969 DNL720895:DNL720969 DXH720895:DXH720969 EHD720895:EHD720969 EQZ720895:EQZ720969 FAV720895:FAV720969 FKR720895:FKR720969 FUN720895:FUN720969 GEJ720895:GEJ720969 GOF720895:GOF720969 GYB720895:GYB720969 HHX720895:HHX720969 HRT720895:HRT720969 IBP720895:IBP720969 ILL720895:ILL720969 IVH720895:IVH720969 JFD720895:JFD720969 JOZ720895:JOZ720969 JYV720895:JYV720969 KIR720895:KIR720969 KSN720895:KSN720969 LCJ720895:LCJ720969 LMF720895:LMF720969 LWB720895:LWB720969 MFX720895:MFX720969 MPT720895:MPT720969 MZP720895:MZP720969 NJL720895:NJL720969 NTH720895:NTH720969 ODD720895:ODD720969 OMZ720895:OMZ720969 OWV720895:OWV720969 PGR720895:PGR720969 PQN720895:PQN720969 QAJ720895:QAJ720969 QKF720895:QKF720969 QUB720895:QUB720969 RDX720895:RDX720969 RNT720895:RNT720969 RXP720895:RXP720969 SHL720895:SHL720969 SRH720895:SRH720969 TBD720895:TBD720969 TKZ720895:TKZ720969 TUV720895:TUV720969 UER720895:UER720969 UON720895:UON720969 UYJ720895:UYJ720969 VIF720895:VIF720969 VSB720895:VSB720969 WBX720895:WBX720969 WLT720895:WLT720969 WVP720895:WVP720969 H786431:H786505 JD786431:JD786505 SZ786431:SZ786505 ACV786431:ACV786505 AMR786431:AMR786505 AWN786431:AWN786505 BGJ786431:BGJ786505 BQF786431:BQF786505 CAB786431:CAB786505 CJX786431:CJX786505 CTT786431:CTT786505 DDP786431:DDP786505 DNL786431:DNL786505 DXH786431:DXH786505 EHD786431:EHD786505 EQZ786431:EQZ786505 FAV786431:FAV786505 FKR786431:FKR786505 FUN786431:FUN786505 GEJ786431:GEJ786505 GOF786431:GOF786505 GYB786431:GYB786505 HHX786431:HHX786505 HRT786431:HRT786505 IBP786431:IBP786505 ILL786431:ILL786505 IVH786431:IVH786505 JFD786431:JFD786505 JOZ786431:JOZ786505 JYV786431:JYV786505 KIR786431:KIR786505 KSN786431:KSN786505 LCJ786431:LCJ786505 LMF786431:LMF786505 LWB786431:LWB786505 MFX786431:MFX786505 MPT786431:MPT786505 MZP786431:MZP786505 NJL786431:NJL786505 NTH786431:NTH786505 ODD786431:ODD786505 OMZ786431:OMZ786505 OWV786431:OWV786505 PGR786431:PGR786505 PQN786431:PQN786505 QAJ786431:QAJ786505 QKF786431:QKF786505 QUB786431:QUB786505 RDX786431:RDX786505 RNT786431:RNT786505 RXP786431:RXP786505 SHL786431:SHL786505 SRH786431:SRH786505 TBD786431:TBD786505 TKZ786431:TKZ786505 TUV786431:TUV786505 UER786431:UER786505 UON786431:UON786505 UYJ786431:UYJ786505 VIF786431:VIF786505 VSB786431:VSB786505 WBX786431:WBX786505 WLT786431:WLT786505 WVP786431:WVP786505 H851967:H852041 JD851967:JD852041 SZ851967:SZ852041 ACV851967:ACV852041 AMR851967:AMR852041 AWN851967:AWN852041 BGJ851967:BGJ852041 BQF851967:BQF852041 CAB851967:CAB852041 CJX851967:CJX852041 CTT851967:CTT852041 DDP851967:DDP852041 DNL851967:DNL852041 DXH851967:DXH852041 EHD851967:EHD852041 EQZ851967:EQZ852041 FAV851967:FAV852041 FKR851967:FKR852041 FUN851967:FUN852041 GEJ851967:GEJ852041 GOF851967:GOF852041 GYB851967:GYB852041 HHX851967:HHX852041 HRT851967:HRT852041 IBP851967:IBP852041 ILL851967:ILL852041 IVH851967:IVH852041 JFD851967:JFD852041 JOZ851967:JOZ852041 JYV851967:JYV852041 KIR851967:KIR852041 KSN851967:KSN852041 LCJ851967:LCJ852041 LMF851967:LMF852041 LWB851967:LWB852041 MFX851967:MFX852041 MPT851967:MPT852041 MZP851967:MZP852041 NJL851967:NJL852041 NTH851967:NTH852041 ODD851967:ODD852041 OMZ851967:OMZ852041 OWV851967:OWV852041 PGR851967:PGR852041 PQN851967:PQN852041 QAJ851967:QAJ852041 QKF851967:QKF852041 QUB851967:QUB852041 RDX851967:RDX852041 RNT851967:RNT852041 RXP851967:RXP852041 SHL851967:SHL852041 SRH851967:SRH852041 TBD851967:TBD852041 TKZ851967:TKZ852041 TUV851967:TUV852041 UER851967:UER852041 UON851967:UON852041 UYJ851967:UYJ852041 VIF851967:VIF852041 VSB851967:VSB852041 WBX851967:WBX852041 WLT851967:WLT852041 WVP851967:WVP852041 H917503:H917577 JD917503:JD917577 SZ917503:SZ917577 ACV917503:ACV917577 AMR917503:AMR917577 AWN917503:AWN917577 BGJ917503:BGJ917577 BQF917503:BQF917577 CAB917503:CAB917577 CJX917503:CJX917577 CTT917503:CTT917577 DDP917503:DDP917577 DNL917503:DNL917577 DXH917503:DXH917577 EHD917503:EHD917577 EQZ917503:EQZ917577 FAV917503:FAV917577 FKR917503:FKR917577 FUN917503:FUN917577 GEJ917503:GEJ917577 GOF917503:GOF917577 GYB917503:GYB917577 HHX917503:HHX917577 HRT917503:HRT917577 IBP917503:IBP917577 ILL917503:ILL917577 IVH917503:IVH917577 JFD917503:JFD917577 JOZ917503:JOZ917577 JYV917503:JYV917577 KIR917503:KIR917577 KSN917503:KSN917577 LCJ917503:LCJ917577 LMF917503:LMF917577 LWB917503:LWB917577 MFX917503:MFX917577 MPT917503:MPT917577 MZP917503:MZP917577 NJL917503:NJL917577 NTH917503:NTH917577 ODD917503:ODD917577 OMZ917503:OMZ917577 OWV917503:OWV917577 PGR917503:PGR917577 PQN917503:PQN917577 QAJ917503:QAJ917577 QKF917503:QKF917577 QUB917503:QUB917577 RDX917503:RDX917577 RNT917503:RNT917577 RXP917503:RXP917577 SHL917503:SHL917577 SRH917503:SRH917577 TBD917503:TBD917577 TKZ917503:TKZ917577 TUV917503:TUV917577 UER917503:UER917577 UON917503:UON917577 UYJ917503:UYJ917577 VIF917503:VIF917577 VSB917503:VSB917577 WBX917503:WBX917577 WLT917503:WLT917577 WVP917503:WVP917577 H983039:H983113 JD983039:JD983113 SZ983039:SZ983113 ACV983039:ACV983113 AMR983039:AMR983113 AWN983039:AWN983113 BGJ983039:BGJ983113 BQF983039:BQF983113 CAB983039:CAB983113 CJX983039:CJX983113 CTT983039:CTT983113 DDP983039:DDP983113 DNL983039:DNL983113 DXH983039:DXH983113 EHD983039:EHD983113 EQZ983039:EQZ983113 FAV983039:FAV983113 FKR983039:FKR983113 FUN983039:FUN983113 GEJ983039:GEJ983113 GOF983039:GOF983113 GYB983039:GYB983113 HHX983039:HHX983113 HRT983039:HRT983113 IBP983039:IBP983113 ILL983039:ILL983113 IVH983039:IVH983113 JFD983039:JFD983113 JOZ983039:JOZ983113 JYV983039:JYV983113 KIR983039:KIR983113 KSN983039:KSN983113 LCJ983039:LCJ983113 LMF983039:LMF983113 LWB983039:LWB983113 MFX983039:MFX983113 MPT983039:MPT983113 MZP983039:MZP983113 NJL983039:NJL983113 NTH983039:NTH983113 ODD983039:ODD983113 OMZ983039:OMZ983113 OWV983039:OWV983113 PGR983039:PGR983113 PQN983039:PQN983113 QAJ983039:QAJ983113 QKF983039:QKF983113 QUB983039:QUB983113 RDX983039:RDX983113 RNT983039:RNT983113 RXP983039:RXP983113 SHL983039:SHL983113 SRH983039:SRH983113 TBD983039:TBD983113 TKZ983039:TKZ983113 TUV983039:TUV983113 UER983039:UER983113 UON983039:UON983113 UYJ983039:UYJ983113 VIF983039:VIF983113 VSB983039:VSB983113 WBX983039:WBX983113 WLT983039:WLT983113 H8:H73 SZ8:SZ73 ACV8:ACV73 AMR8:AMR73 AWN8:AWN73 BGJ8:BGJ73 BQF8:BQF73 CAB8:CAB73 CJX8:CJX73 CTT8:CTT73 DDP8:DDP73 DNL8:DNL73 DXH8:DXH73 EHD8:EHD73 EQZ8:EQZ73 FAV8:FAV73 FKR8:FKR73 FUN8:FUN73 GEJ8:GEJ73 GOF8:GOF73 GYB8:GYB73 HHX8:HHX73 HRT8:HRT73 IBP8:IBP73 ILL8:ILL73 IVH8:IVH73 JFD8:JFD73 JOZ8:JOZ73 JYV8:JYV73 KIR8:KIR73 KSN8:KSN73 LCJ8:LCJ73 LMF8:LMF73 LWB8:LWB73 MFX8:MFX73 MPT8:MPT73 MZP8:MZP73 NJL8:NJL73 NTH8:NTH73 ODD8:ODD73 OMZ8:OMZ73 OWV8:OWV73 PGR8:PGR73 PQN8:PQN73 QAJ8:QAJ73 QKF8:QKF73 QUB8:QUB73 RDX8:RDX73 RNT8:RNT73 RXP8:RXP73 SHL8:SHL73 SRH8:SRH73 TBD8:TBD73 TKZ8:TKZ73 TUV8:TUV73 UER8:UER73 UON8:UON73 UYJ8:UYJ73 VIF8:VIF73 VSB8:VSB73 WBX8:WBX73 WLT8:WLT73 WVP8:WVP73 JD8:JD73" xr:uid="{F1432722-95BB-41D4-8B6B-8464BC455B61}">
      <formula1>0</formula1>
      <formula2>120</formula2>
    </dataValidation>
    <dataValidation type="whole" allowBlank="1" showInputMessage="1" showErrorMessage="1" errorTitle="Chybná hodnota" error="Dorážka může být v rozsahu 0 až 540." sqref="WVO983039:WVO983113 G65535:G65609 JC65535:JC65609 SY65535:SY65609 ACU65535:ACU65609 AMQ65535:AMQ65609 AWM65535:AWM65609 BGI65535:BGI65609 BQE65535:BQE65609 CAA65535:CAA65609 CJW65535:CJW65609 CTS65535:CTS65609 DDO65535:DDO65609 DNK65535:DNK65609 DXG65535:DXG65609 EHC65535:EHC65609 EQY65535:EQY65609 FAU65535:FAU65609 FKQ65535:FKQ65609 FUM65535:FUM65609 GEI65535:GEI65609 GOE65535:GOE65609 GYA65535:GYA65609 HHW65535:HHW65609 HRS65535:HRS65609 IBO65535:IBO65609 ILK65535:ILK65609 IVG65535:IVG65609 JFC65535:JFC65609 JOY65535:JOY65609 JYU65535:JYU65609 KIQ65535:KIQ65609 KSM65535:KSM65609 LCI65535:LCI65609 LME65535:LME65609 LWA65535:LWA65609 MFW65535:MFW65609 MPS65535:MPS65609 MZO65535:MZO65609 NJK65535:NJK65609 NTG65535:NTG65609 ODC65535:ODC65609 OMY65535:OMY65609 OWU65535:OWU65609 PGQ65535:PGQ65609 PQM65535:PQM65609 QAI65535:QAI65609 QKE65535:QKE65609 QUA65535:QUA65609 RDW65535:RDW65609 RNS65535:RNS65609 RXO65535:RXO65609 SHK65535:SHK65609 SRG65535:SRG65609 TBC65535:TBC65609 TKY65535:TKY65609 TUU65535:TUU65609 UEQ65535:UEQ65609 UOM65535:UOM65609 UYI65535:UYI65609 VIE65535:VIE65609 VSA65535:VSA65609 WBW65535:WBW65609 WLS65535:WLS65609 WVO65535:WVO65609 G131071:G131145 JC131071:JC131145 SY131071:SY131145 ACU131071:ACU131145 AMQ131071:AMQ131145 AWM131071:AWM131145 BGI131071:BGI131145 BQE131071:BQE131145 CAA131071:CAA131145 CJW131071:CJW131145 CTS131071:CTS131145 DDO131071:DDO131145 DNK131071:DNK131145 DXG131071:DXG131145 EHC131071:EHC131145 EQY131071:EQY131145 FAU131071:FAU131145 FKQ131071:FKQ131145 FUM131071:FUM131145 GEI131071:GEI131145 GOE131071:GOE131145 GYA131071:GYA131145 HHW131071:HHW131145 HRS131071:HRS131145 IBO131071:IBO131145 ILK131071:ILK131145 IVG131071:IVG131145 JFC131071:JFC131145 JOY131071:JOY131145 JYU131071:JYU131145 KIQ131071:KIQ131145 KSM131071:KSM131145 LCI131071:LCI131145 LME131071:LME131145 LWA131071:LWA131145 MFW131071:MFW131145 MPS131071:MPS131145 MZO131071:MZO131145 NJK131071:NJK131145 NTG131071:NTG131145 ODC131071:ODC131145 OMY131071:OMY131145 OWU131071:OWU131145 PGQ131071:PGQ131145 PQM131071:PQM131145 QAI131071:QAI131145 QKE131071:QKE131145 QUA131071:QUA131145 RDW131071:RDW131145 RNS131071:RNS131145 RXO131071:RXO131145 SHK131071:SHK131145 SRG131071:SRG131145 TBC131071:TBC131145 TKY131071:TKY131145 TUU131071:TUU131145 UEQ131071:UEQ131145 UOM131071:UOM131145 UYI131071:UYI131145 VIE131071:VIE131145 VSA131071:VSA131145 WBW131071:WBW131145 WLS131071:WLS131145 WVO131071:WVO131145 G196607:G196681 JC196607:JC196681 SY196607:SY196681 ACU196607:ACU196681 AMQ196607:AMQ196681 AWM196607:AWM196681 BGI196607:BGI196681 BQE196607:BQE196681 CAA196607:CAA196681 CJW196607:CJW196681 CTS196607:CTS196681 DDO196607:DDO196681 DNK196607:DNK196681 DXG196607:DXG196681 EHC196607:EHC196681 EQY196607:EQY196681 FAU196607:FAU196681 FKQ196607:FKQ196681 FUM196607:FUM196681 GEI196607:GEI196681 GOE196607:GOE196681 GYA196607:GYA196681 HHW196607:HHW196681 HRS196607:HRS196681 IBO196607:IBO196681 ILK196607:ILK196681 IVG196607:IVG196681 JFC196607:JFC196681 JOY196607:JOY196681 JYU196607:JYU196681 KIQ196607:KIQ196681 KSM196607:KSM196681 LCI196607:LCI196681 LME196607:LME196681 LWA196607:LWA196681 MFW196607:MFW196681 MPS196607:MPS196681 MZO196607:MZO196681 NJK196607:NJK196681 NTG196607:NTG196681 ODC196607:ODC196681 OMY196607:OMY196681 OWU196607:OWU196681 PGQ196607:PGQ196681 PQM196607:PQM196681 QAI196607:QAI196681 QKE196607:QKE196681 QUA196607:QUA196681 RDW196607:RDW196681 RNS196607:RNS196681 RXO196607:RXO196681 SHK196607:SHK196681 SRG196607:SRG196681 TBC196607:TBC196681 TKY196607:TKY196681 TUU196607:TUU196681 UEQ196607:UEQ196681 UOM196607:UOM196681 UYI196607:UYI196681 VIE196607:VIE196681 VSA196607:VSA196681 WBW196607:WBW196681 WLS196607:WLS196681 WVO196607:WVO196681 G262143:G262217 JC262143:JC262217 SY262143:SY262217 ACU262143:ACU262217 AMQ262143:AMQ262217 AWM262143:AWM262217 BGI262143:BGI262217 BQE262143:BQE262217 CAA262143:CAA262217 CJW262143:CJW262217 CTS262143:CTS262217 DDO262143:DDO262217 DNK262143:DNK262217 DXG262143:DXG262217 EHC262143:EHC262217 EQY262143:EQY262217 FAU262143:FAU262217 FKQ262143:FKQ262217 FUM262143:FUM262217 GEI262143:GEI262217 GOE262143:GOE262217 GYA262143:GYA262217 HHW262143:HHW262217 HRS262143:HRS262217 IBO262143:IBO262217 ILK262143:ILK262217 IVG262143:IVG262217 JFC262143:JFC262217 JOY262143:JOY262217 JYU262143:JYU262217 KIQ262143:KIQ262217 KSM262143:KSM262217 LCI262143:LCI262217 LME262143:LME262217 LWA262143:LWA262217 MFW262143:MFW262217 MPS262143:MPS262217 MZO262143:MZO262217 NJK262143:NJK262217 NTG262143:NTG262217 ODC262143:ODC262217 OMY262143:OMY262217 OWU262143:OWU262217 PGQ262143:PGQ262217 PQM262143:PQM262217 QAI262143:QAI262217 QKE262143:QKE262217 QUA262143:QUA262217 RDW262143:RDW262217 RNS262143:RNS262217 RXO262143:RXO262217 SHK262143:SHK262217 SRG262143:SRG262217 TBC262143:TBC262217 TKY262143:TKY262217 TUU262143:TUU262217 UEQ262143:UEQ262217 UOM262143:UOM262217 UYI262143:UYI262217 VIE262143:VIE262217 VSA262143:VSA262217 WBW262143:WBW262217 WLS262143:WLS262217 WVO262143:WVO262217 G327679:G327753 JC327679:JC327753 SY327679:SY327753 ACU327679:ACU327753 AMQ327679:AMQ327753 AWM327679:AWM327753 BGI327679:BGI327753 BQE327679:BQE327753 CAA327679:CAA327753 CJW327679:CJW327753 CTS327679:CTS327753 DDO327679:DDO327753 DNK327679:DNK327753 DXG327679:DXG327753 EHC327679:EHC327753 EQY327679:EQY327753 FAU327679:FAU327753 FKQ327679:FKQ327753 FUM327679:FUM327753 GEI327679:GEI327753 GOE327679:GOE327753 GYA327679:GYA327753 HHW327679:HHW327753 HRS327679:HRS327753 IBO327679:IBO327753 ILK327679:ILK327753 IVG327679:IVG327753 JFC327679:JFC327753 JOY327679:JOY327753 JYU327679:JYU327753 KIQ327679:KIQ327753 KSM327679:KSM327753 LCI327679:LCI327753 LME327679:LME327753 LWA327679:LWA327753 MFW327679:MFW327753 MPS327679:MPS327753 MZO327679:MZO327753 NJK327679:NJK327753 NTG327679:NTG327753 ODC327679:ODC327753 OMY327679:OMY327753 OWU327679:OWU327753 PGQ327679:PGQ327753 PQM327679:PQM327753 QAI327679:QAI327753 QKE327679:QKE327753 QUA327679:QUA327753 RDW327679:RDW327753 RNS327679:RNS327753 RXO327679:RXO327753 SHK327679:SHK327753 SRG327679:SRG327753 TBC327679:TBC327753 TKY327679:TKY327753 TUU327679:TUU327753 UEQ327679:UEQ327753 UOM327679:UOM327753 UYI327679:UYI327753 VIE327679:VIE327753 VSA327679:VSA327753 WBW327679:WBW327753 WLS327679:WLS327753 WVO327679:WVO327753 G393215:G393289 JC393215:JC393289 SY393215:SY393289 ACU393215:ACU393289 AMQ393215:AMQ393289 AWM393215:AWM393289 BGI393215:BGI393289 BQE393215:BQE393289 CAA393215:CAA393289 CJW393215:CJW393289 CTS393215:CTS393289 DDO393215:DDO393289 DNK393215:DNK393289 DXG393215:DXG393289 EHC393215:EHC393289 EQY393215:EQY393289 FAU393215:FAU393289 FKQ393215:FKQ393289 FUM393215:FUM393289 GEI393215:GEI393289 GOE393215:GOE393289 GYA393215:GYA393289 HHW393215:HHW393289 HRS393215:HRS393289 IBO393215:IBO393289 ILK393215:ILK393289 IVG393215:IVG393289 JFC393215:JFC393289 JOY393215:JOY393289 JYU393215:JYU393289 KIQ393215:KIQ393289 KSM393215:KSM393289 LCI393215:LCI393289 LME393215:LME393289 LWA393215:LWA393289 MFW393215:MFW393289 MPS393215:MPS393289 MZO393215:MZO393289 NJK393215:NJK393289 NTG393215:NTG393289 ODC393215:ODC393289 OMY393215:OMY393289 OWU393215:OWU393289 PGQ393215:PGQ393289 PQM393215:PQM393289 QAI393215:QAI393289 QKE393215:QKE393289 QUA393215:QUA393289 RDW393215:RDW393289 RNS393215:RNS393289 RXO393215:RXO393289 SHK393215:SHK393289 SRG393215:SRG393289 TBC393215:TBC393289 TKY393215:TKY393289 TUU393215:TUU393289 UEQ393215:UEQ393289 UOM393215:UOM393289 UYI393215:UYI393289 VIE393215:VIE393289 VSA393215:VSA393289 WBW393215:WBW393289 WLS393215:WLS393289 WVO393215:WVO393289 G458751:G458825 JC458751:JC458825 SY458751:SY458825 ACU458751:ACU458825 AMQ458751:AMQ458825 AWM458751:AWM458825 BGI458751:BGI458825 BQE458751:BQE458825 CAA458751:CAA458825 CJW458751:CJW458825 CTS458751:CTS458825 DDO458751:DDO458825 DNK458751:DNK458825 DXG458751:DXG458825 EHC458751:EHC458825 EQY458751:EQY458825 FAU458751:FAU458825 FKQ458751:FKQ458825 FUM458751:FUM458825 GEI458751:GEI458825 GOE458751:GOE458825 GYA458751:GYA458825 HHW458751:HHW458825 HRS458751:HRS458825 IBO458751:IBO458825 ILK458751:ILK458825 IVG458751:IVG458825 JFC458751:JFC458825 JOY458751:JOY458825 JYU458751:JYU458825 KIQ458751:KIQ458825 KSM458751:KSM458825 LCI458751:LCI458825 LME458751:LME458825 LWA458751:LWA458825 MFW458751:MFW458825 MPS458751:MPS458825 MZO458751:MZO458825 NJK458751:NJK458825 NTG458751:NTG458825 ODC458751:ODC458825 OMY458751:OMY458825 OWU458751:OWU458825 PGQ458751:PGQ458825 PQM458751:PQM458825 QAI458751:QAI458825 QKE458751:QKE458825 QUA458751:QUA458825 RDW458751:RDW458825 RNS458751:RNS458825 RXO458751:RXO458825 SHK458751:SHK458825 SRG458751:SRG458825 TBC458751:TBC458825 TKY458751:TKY458825 TUU458751:TUU458825 UEQ458751:UEQ458825 UOM458751:UOM458825 UYI458751:UYI458825 VIE458751:VIE458825 VSA458751:VSA458825 WBW458751:WBW458825 WLS458751:WLS458825 WVO458751:WVO458825 G524287:G524361 JC524287:JC524361 SY524287:SY524361 ACU524287:ACU524361 AMQ524287:AMQ524361 AWM524287:AWM524361 BGI524287:BGI524361 BQE524287:BQE524361 CAA524287:CAA524361 CJW524287:CJW524361 CTS524287:CTS524361 DDO524287:DDO524361 DNK524287:DNK524361 DXG524287:DXG524361 EHC524287:EHC524361 EQY524287:EQY524361 FAU524287:FAU524361 FKQ524287:FKQ524361 FUM524287:FUM524361 GEI524287:GEI524361 GOE524287:GOE524361 GYA524287:GYA524361 HHW524287:HHW524361 HRS524287:HRS524361 IBO524287:IBO524361 ILK524287:ILK524361 IVG524287:IVG524361 JFC524287:JFC524361 JOY524287:JOY524361 JYU524287:JYU524361 KIQ524287:KIQ524361 KSM524287:KSM524361 LCI524287:LCI524361 LME524287:LME524361 LWA524287:LWA524361 MFW524287:MFW524361 MPS524287:MPS524361 MZO524287:MZO524361 NJK524287:NJK524361 NTG524287:NTG524361 ODC524287:ODC524361 OMY524287:OMY524361 OWU524287:OWU524361 PGQ524287:PGQ524361 PQM524287:PQM524361 QAI524287:QAI524361 QKE524287:QKE524361 QUA524287:QUA524361 RDW524287:RDW524361 RNS524287:RNS524361 RXO524287:RXO524361 SHK524287:SHK524361 SRG524287:SRG524361 TBC524287:TBC524361 TKY524287:TKY524361 TUU524287:TUU524361 UEQ524287:UEQ524361 UOM524287:UOM524361 UYI524287:UYI524361 VIE524287:VIE524361 VSA524287:VSA524361 WBW524287:WBW524361 WLS524287:WLS524361 WVO524287:WVO524361 G589823:G589897 JC589823:JC589897 SY589823:SY589897 ACU589823:ACU589897 AMQ589823:AMQ589897 AWM589823:AWM589897 BGI589823:BGI589897 BQE589823:BQE589897 CAA589823:CAA589897 CJW589823:CJW589897 CTS589823:CTS589897 DDO589823:DDO589897 DNK589823:DNK589897 DXG589823:DXG589897 EHC589823:EHC589897 EQY589823:EQY589897 FAU589823:FAU589897 FKQ589823:FKQ589897 FUM589823:FUM589897 GEI589823:GEI589897 GOE589823:GOE589897 GYA589823:GYA589897 HHW589823:HHW589897 HRS589823:HRS589897 IBO589823:IBO589897 ILK589823:ILK589897 IVG589823:IVG589897 JFC589823:JFC589897 JOY589823:JOY589897 JYU589823:JYU589897 KIQ589823:KIQ589897 KSM589823:KSM589897 LCI589823:LCI589897 LME589823:LME589897 LWA589823:LWA589897 MFW589823:MFW589897 MPS589823:MPS589897 MZO589823:MZO589897 NJK589823:NJK589897 NTG589823:NTG589897 ODC589823:ODC589897 OMY589823:OMY589897 OWU589823:OWU589897 PGQ589823:PGQ589897 PQM589823:PQM589897 QAI589823:QAI589897 QKE589823:QKE589897 QUA589823:QUA589897 RDW589823:RDW589897 RNS589823:RNS589897 RXO589823:RXO589897 SHK589823:SHK589897 SRG589823:SRG589897 TBC589823:TBC589897 TKY589823:TKY589897 TUU589823:TUU589897 UEQ589823:UEQ589897 UOM589823:UOM589897 UYI589823:UYI589897 VIE589823:VIE589897 VSA589823:VSA589897 WBW589823:WBW589897 WLS589823:WLS589897 WVO589823:WVO589897 G655359:G655433 JC655359:JC655433 SY655359:SY655433 ACU655359:ACU655433 AMQ655359:AMQ655433 AWM655359:AWM655433 BGI655359:BGI655433 BQE655359:BQE655433 CAA655359:CAA655433 CJW655359:CJW655433 CTS655359:CTS655433 DDO655359:DDO655433 DNK655359:DNK655433 DXG655359:DXG655433 EHC655359:EHC655433 EQY655359:EQY655433 FAU655359:FAU655433 FKQ655359:FKQ655433 FUM655359:FUM655433 GEI655359:GEI655433 GOE655359:GOE655433 GYA655359:GYA655433 HHW655359:HHW655433 HRS655359:HRS655433 IBO655359:IBO655433 ILK655359:ILK655433 IVG655359:IVG655433 JFC655359:JFC655433 JOY655359:JOY655433 JYU655359:JYU655433 KIQ655359:KIQ655433 KSM655359:KSM655433 LCI655359:LCI655433 LME655359:LME655433 LWA655359:LWA655433 MFW655359:MFW655433 MPS655359:MPS655433 MZO655359:MZO655433 NJK655359:NJK655433 NTG655359:NTG655433 ODC655359:ODC655433 OMY655359:OMY655433 OWU655359:OWU655433 PGQ655359:PGQ655433 PQM655359:PQM655433 QAI655359:QAI655433 QKE655359:QKE655433 QUA655359:QUA655433 RDW655359:RDW655433 RNS655359:RNS655433 RXO655359:RXO655433 SHK655359:SHK655433 SRG655359:SRG655433 TBC655359:TBC655433 TKY655359:TKY655433 TUU655359:TUU655433 UEQ655359:UEQ655433 UOM655359:UOM655433 UYI655359:UYI655433 VIE655359:VIE655433 VSA655359:VSA655433 WBW655359:WBW655433 WLS655359:WLS655433 WVO655359:WVO655433 G720895:G720969 JC720895:JC720969 SY720895:SY720969 ACU720895:ACU720969 AMQ720895:AMQ720969 AWM720895:AWM720969 BGI720895:BGI720969 BQE720895:BQE720969 CAA720895:CAA720969 CJW720895:CJW720969 CTS720895:CTS720969 DDO720895:DDO720969 DNK720895:DNK720969 DXG720895:DXG720969 EHC720895:EHC720969 EQY720895:EQY720969 FAU720895:FAU720969 FKQ720895:FKQ720969 FUM720895:FUM720969 GEI720895:GEI720969 GOE720895:GOE720969 GYA720895:GYA720969 HHW720895:HHW720969 HRS720895:HRS720969 IBO720895:IBO720969 ILK720895:ILK720969 IVG720895:IVG720969 JFC720895:JFC720969 JOY720895:JOY720969 JYU720895:JYU720969 KIQ720895:KIQ720969 KSM720895:KSM720969 LCI720895:LCI720969 LME720895:LME720969 LWA720895:LWA720969 MFW720895:MFW720969 MPS720895:MPS720969 MZO720895:MZO720969 NJK720895:NJK720969 NTG720895:NTG720969 ODC720895:ODC720969 OMY720895:OMY720969 OWU720895:OWU720969 PGQ720895:PGQ720969 PQM720895:PQM720969 QAI720895:QAI720969 QKE720895:QKE720969 QUA720895:QUA720969 RDW720895:RDW720969 RNS720895:RNS720969 RXO720895:RXO720969 SHK720895:SHK720969 SRG720895:SRG720969 TBC720895:TBC720969 TKY720895:TKY720969 TUU720895:TUU720969 UEQ720895:UEQ720969 UOM720895:UOM720969 UYI720895:UYI720969 VIE720895:VIE720969 VSA720895:VSA720969 WBW720895:WBW720969 WLS720895:WLS720969 WVO720895:WVO720969 G786431:G786505 JC786431:JC786505 SY786431:SY786505 ACU786431:ACU786505 AMQ786431:AMQ786505 AWM786431:AWM786505 BGI786431:BGI786505 BQE786431:BQE786505 CAA786431:CAA786505 CJW786431:CJW786505 CTS786431:CTS786505 DDO786431:DDO786505 DNK786431:DNK786505 DXG786431:DXG786505 EHC786431:EHC786505 EQY786431:EQY786505 FAU786431:FAU786505 FKQ786431:FKQ786505 FUM786431:FUM786505 GEI786431:GEI786505 GOE786431:GOE786505 GYA786431:GYA786505 HHW786431:HHW786505 HRS786431:HRS786505 IBO786431:IBO786505 ILK786431:ILK786505 IVG786431:IVG786505 JFC786431:JFC786505 JOY786431:JOY786505 JYU786431:JYU786505 KIQ786431:KIQ786505 KSM786431:KSM786505 LCI786431:LCI786505 LME786431:LME786505 LWA786431:LWA786505 MFW786431:MFW786505 MPS786431:MPS786505 MZO786431:MZO786505 NJK786431:NJK786505 NTG786431:NTG786505 ODC786431:ODC786505 OMY786431:OMY786505 OWU786431:OWU786505 PGQ786431:PGQ786505 PQM786431:PQM786505 QAI786431:QAI786505 QKE786431:QKE786505 QUA786431:QUA786505 RDW786431:RDW786505 RNS786431:RNS786505 RXO786431:RXO786505 SHK786431:SHK786505 SRG786431:SRG786505 TBC786431:TBC786505 TKY786431:TKY786505 TUU786431:TUU786505 UEQ786431:UEQ786505 UOM786431:UOM786505 UYI786431:UYI786505 VIE786431:VIE786505 VSA786431:VSA786505 WBW786431:WBW786505 WLS786431:WLS786505 WVO786431:WVO786505 G851967:G852041 JC851967:JC852041 SY851967:SY852041 ACU851967:ACU852041 AMQ851967:AMQ852041 AWM851967:AWM852041 BGI851967:BGI852041 BQE851967:BQE852041 CAA851967:CAA852041 CJW851967:CJW852041 CTS851967:CTS852041 DDO851967:DDO852041 DNK851967:DNK852041 DXG851967:DXG852041 EHC851967:EHC852041 EQY851967:EQY852041 FAU851967:FAU852041 FKQ851967:FKQ852041 FUM851967:FUM852041 GEI851967:GEI852041 GOE851967:GOE852041 GYA851967:GYA852041 HHW851967:HHW852041 HRS851967:HRS852041 IBO851967:IBO852041 ILK851967:ILK852041 IVG851967:IVG852041 JFC851967:JFC852041 JOY851967:JOY852041 JYU851967:JYU852041 KIQ851967:KIQ852041 KSM851967:KSM852041 LCI851967:LCI852041 LME851967:LME852041 LWA851967:LWA852041 MFW851967:MFW852041 MPS851967:MPS852041 MZO851967:MZO852041 NJK851967:NJK852041 NTG851967:NTG852041 ODC851967:ODC852041 OMY851967:OMY852041 OWU851967:OWU852041 PGQ851967:PGQ852041 PQM851967:PQM852041 QAI851967:QAI852041 QKE851967:QKE852041 QUA851967:QUA852041 RDW851967:RDW852041 RNS851967:RNS852041 RXO851967:RXO852041 SHK851967:SHK852041 SRG851967:SRG852041 TBC851967:TBC852041 TKY851967:TKY852041 TUU851967:TUU852041 UEQ851967:UEQ852041 UOM851967:UOM852041 UYI851967:UYI852041 VIE851967:VIE852041 VSA851967:VSA852041 WBW851967:WBW852041 WLS851967:WLS852041 WVO851967:WVO852041 G917503:G917577 JC917503:JC917577 SY917503:SY917577 ACU917503:ACU917577 AMQ917503:AMQ917577 AWM917503:AWM917577 BGI917503:BGI917577 BQE917503:BQE917577 CAA917503:CAA917577 CJW917503:CJW917577 CTS917503:CTS917577 DDO917503:DDO917577 DNK917503:DNK917577 DXG917503:DXG917577 EHC917503:EHC917577 EQY917503:EQY917577 FAU917503:FAU917577 FKQ917503:FKQ917577 FUM917503:FUM917577 GEI917503:GEI917577 GOE917503:GOE917577 GYA917503:GYA917577 HHW917503:HHW917577 HRS917503:HRS917577 IBO917503:IBO917577 ILK917503:ILK917577 IVG917503:IVG917577 JFC917503:JFC917577 JOY917503:JOY917577 JYU917503:JYU917577 KIQ917503:KIQ917577 KSM917503:KSM917577 LCI917503:LCI917577 LME917503:LME917577 LWA917503:LWA917577 MFW917503:MFW917577 MPS917503:MPS917577 MZO917503:MZO917577 NJK917503:NJK917577 NTG917503:NTG917577 ODC917503:ODC917577 OMY917503:OMY917577 OWU917503:OWU917577 PGQ917503:PGQ917577 PQM917503:PQM917577 QAI917503:QAI917577 QKE917503:QKE917577 QUA917503:QUA917577 RDW917503:RDW917577 RNS917503:RNS917577 RXO917503:RXO917577 SHK917503:SHK917577 SRG917503:SRG917577 TBC917503:TBC917577 TKY917503:TKY917577 TUU917503:TUU917577 UEQ917503:UEQ917577 UOM917503:UOM917577 UYI917503:UYI917577 VIE917503:VIE917577 VSA917503:VSA917577 WBW917503:WBW917577 WLS917503:WLS917577 WVO917503:WVO917577 G983039:G983113 JC983039:JC983113 SY983039:SY983113 ACU983039:ACU983113 AMQ983039:AMQ983113 AWM983039:AWM983113 BGI983039:BGI983113 BQE983039:BQE983113 CAA983039:CAA983113 CJW983039:CJW983113 CTS983039:CTS983113 DDO983039:DDO983113 DNK983039:DNK983113 DXG983039:DXG983113 EHC983039:EHC983113 EQY983039:EQY983113 FAU983039:FAU983113 FKQ983039:FKQ983113 FUM983039:FUM983113 GEI983039:GEI983113 GOE983039:GOE983113 GYA983039:GYA983113 HHW983039:HHW983113 HRS983039:HRS983113 IBO983039:IBO983113 ILK983039:ILK983113 IVG983039:IVG983113 JFC983039:JFC983113 JOY983039:JOY983113 JYU983039:JYU983113 KIQ983039:KIQ983113 KSM983039:KSM983113 LCI983039:LCI983113 LME983039:LME983113 LWA983039:LWA983113 MFW983039:MFW983113 MPS983039:MPS983113 MZO983039:MZO983113 NJK983039:NJK983113 NTG983039:NTG983113 ODC983039:ODC983113 OMY983039:OMY983113 OWU983039:OWU983113 PGQ983039:PGQ983113 PQM983039:PQM983113 QAI983039:QAI983113 QKE983039:QKE983113 QUA983039:QUA983113 RDW983039:RDW983113 RNS983039:RNS983113 RXO983039:RXO983113 SHK983039:SHK983113 SRG983039:SRG983113 TBC983039:TBC983113 TKY983039:TKY983113 TUU983039:TUU983113 UEQ983039:UEQ983113 UOM983039:UOM983113 UYI983039:UYI983113 VIE983039:VIE983113 VSA983039:VSA983113 WBW983039:WBW983113 WLS983039:WLS983113 G8:G73 SY8:SY73 ACU8:ACU73 AMQ8:AMQ73 AWM8:AWM73 BGI8:BGI73 BQE8:BQE73 CAA8:CAA73 CJW8:CJW73 CTS8:CTS73 DDO8:DDO73 DNK8:DNK73 DXG8:DXG73 EHC8:EHC73 EQY8:EQY73 FAU8:FAU73 FKQ8:FKQ73 FUM8:FUM73 GEI8:GEI73 GOE8:GOE73 GYA8:GYA73 HHW8:HHW73 HRS8:HRS73 IBO8:IBO73 ILK8:ILK73 IVG8:IVG73 JFC8:JFC73 JOY8:JOY73 JYU8:JYU73 KIQ8:KIQ73 KSM8:KSM73 LCI8:LCI73 LME8:LME73 LWA8:LWA73 MFW8:MFW73 MPS8:MPS73 MZO8:MZO73 NJK8:NJK73 NTG8:NTG73 ODC8:ODC73 OMY8:OMY73 OWU8:OWU73 PGQ8:PGQ73 PQM8:PQM73 QAI8:QAI73 QKE8:QKE73 QUA8:QUA73 RDW8:RDW73 RNS8:RNS73 RXO8:RXO73 SHK8:SHK73 SRG8:SRG73 TBC8:TBC73 TKY8:TKY73 TUU8:TUU73 UEQ8:UEQ73 UOM8:UOM73 UYI8:UYI73 VIE8:VIE73 VSA8:VSA73 WBW8:WBW73 WLS8:WLS73 WVO8:WVO73 JC8:JC73" xr:uid="{42AE072B-4575-462F-97EF-8E8453071351}">
      <formula1>0</formula1>
      <formula2>540</formula2>
    </dataValidation>
    <dataValidation type="whole" allowBlank="1" showInputMessage="1" showErrorMessage="1" errorTitle="Chybná hodnota" error="Plné mohou být v rozsahu 0 až 540." sqref="WVN983039:WVN983113 F65535:F65609 JB65535:JB65609 SX65535:SX65609 ACT65535:ACT65609 AMP65535:AMP65609 AWL65535:AWL65609 BGH65535:BGH65609 BQD65535:BQD65609 BZZ65535:BZZ65609 CJV65535:CJV65609 CTR65535:CTR65609 DDN65535:DDN65609 DNJ65535:DNJ65609 DXF65535:DXF65609 EHB65535:EHB65609 EQX65535:EQX65609 FAT65535:FAT65609 FKP65535:FKP65609 FUL65535:FUL65609 GEH65535:GEH65609 GOD65535:GOD65609 GXZ65535:GXZ65609 HHV65535:HHV65609 HRR65535:HRR65609 IBN65535:IBN65609 ILJ65535:ILJ65609 IVF65535:IVF65609 JFB65535:JFB65609 JOX65535:JOX65609 JYT65535:JYT65609 KIP65535:KIP65609 KSL65535:KSL65609 LCH65535:LCH65609 LMD65535:LMD65609 LVZ65535:LVZ65609 MFV65535:MFV65609 MPR65535:MPR65609 MZN65535:MZN65609 NJJ65535:NJJ65609 NTF65535:NTF65609 ODB65535:ODB65609 OMX65535:OMX65609 OWT65535:OWT65609 PGP65535:PGP65609 PQL65535:PQL65609 QAH65535:QAH65609 QKD65535:QKD65609 QTZ65535:QTZ65609 RDV65535:RDV65609 RNR65535:RNR65609 RXN65535:RXN65609 SHJ65535:SHJ65609 SRF65535:SRF65609 TBB65535:TBB65609 TKX65535:TKX65609 TUT65535:TUT65609 UEP65535:UEP65609 UOL65535:UOL65609 UYH65535:UYH65609 VID65535:VID65609 VRZ65535:VRZ65609 WBV65535:WBV65609 WLR65535:WLR65609 WVN65535:WVN65609 F131071:F131145 JB131071:JB131145 SX131071:SX131145 ACT131071:ACT131145 AMP131071:AMP131145 AWL131071:AWL131145 BGH131071:BGH131145 BQD131071:BQD131145 BZZ131071:BZZ131145 CJV131071:CJV131145 CTR131071:CTR131145 DDN131071:DDN131145 DNJ131071:DNJ131145 DXF131071:DXF131145 EHB131071:EHB131145 EQX131071:EQX131145 FAT131071:FAT131145 FKP131071:FKP131145 FUL131071:FUL131145 GEH131071:GEH131145 GOD131071:GOD131145 GXZ131071:GXZ131145 HHV131071:HHV131145 HRR131071:HRR131145 IBN131071:IBN131145 ILJ131071:ILJ131145 IVF131071:IVF131145 JFB131071:JFB131145 JOX131071:JOX131145 JYT131071:JYT131145 KIP131071:KIP131145 KSL131071:KSL131145 LCH131071:LCH131145 LMD131071:LMD131145 LVZ131071:LVZ131145 MFV131071:MFV131145 MPR131071:MPR131145 MZN131071:MZN131145 NJJ131071:NJJ131145 NTF131071:NTF131145 ODB131071:ODB131145 OMX131071:OMX131145 OWT131071:OWT131145 PGP131071:PGP131145 PQL131071:PQL131145 QAH131071:QAH131145 QKD131071:QKD131145 QTZ131071:QTZ131145 RDV131071:RDV131145 RNR131071:RNR131145 RXN131071:RXN131145 SHJ131071:SHJ131145 SRF131071:SRF131145 TBB131071:TBB131145 TKX131071:TKX131145 TUT131071:TUT131145 UEP131071:UEP131145 UOL131071:UOL131145 UYH131071:UYH131145 VID131071:VID131145 VRZ131071:VRZ131145 WBV131071:WBV131145 WLR131071:WLR131145 WVN131071:WVN131145 F196607:F196681 JB196607:JB196681 SX196607:SX196681 ACT196607:ACT196681 AMP196607:AMP196681 AWL196607:AWL196681 BGH196607:BGH196681 BQD196607:BQD196681 BZZ196607:BZZ196681 CJV196607:CJV196681 CTR196607:CTR196681 DDN196607:DDN196681 DNJ196607:DNJ196681 DXF196607:DXF196681 EHB196607:EHB196681 EQX196607:EQX196681 FAT196607:FAT196681 FKP196607:FKP196681 FUL196607:FUL196681 GEH196607:GEH196681 GOD196607:GOD196681 GXZ196607:GXZ196681 HHV196607:HHV196681 HRR196607:HRR196681 IBN196607:IBN196681 ILJ196607:ILJ196681 IVF196607:IVF196681 JFB196607:JFB196681 JOX196607:JOX196681 JYT196607:JYT196681 KIP196607:KIP196681 KSL196607:KSL196681 LCH196607:LCH196681 LMD196607:LMD196681 LVZ196607:LVZ196681 MFV196607:MFV196681 MPR196607:MPR196681 MZN196607:MZN196681 NJJ196607:NJJ196681 NTF196607:NTF196681 ODB196607:ODB196681 OMX196607:OMX196681 OWT196607:OWT196681 PGP196607:PGP196681 PQL196607:PQL196681 QAH196607:QAH196681 QKD196607:QKD196681 QTZ196607:QTZ196681 RDV196607:RDV196681 RNR196607:RNR196681 RXN196607:RXN196681 SHJ196607:SHJ196681 SRF196607:SRF196681 TBB196607:TBB196681 TKX196607:TKX196681 TUT196607:TUT196681 UEP196607:UEP196681 UOL196607:UOL196681 UYH196607:UYH196681 VID196607:VID196681 VRZ196607:VRZ196681 WBV196607:WBV196681 WLR196607:WLR196681 WVN196607:WVN196681 F262143:F262217 JB262143:JB262217 SX262143:SX262217 ACT262143:ACT262217 AMP262143:AMP262217 AWL262143:AWL262217 BGH262143:BGH262217 BQD262143:BQD262217 BZZ262143:BZZ262217 CJV262143:CJV262217 CTR262143:CTR262217 DDN262143:DDN262217 DNJ262143:DNJ262217 DXF262143:DXF262217 EHB262143:EHB262217 EQX262143:EQX262217 FAT262143:FAT262217 FKP262143:FKP262217 FUL262143:FUL262217 GEH262143:GEH262217 GOD262143:GOD262217 GXZ262143:GXZ262217 HHV262143:HHV262217 HRR262143:HRR262217 IBN262143:IBN262217 ILJ262143:ILJ262217 IVF262143:IVF262217 JFB262143:JFB262217 JOX262143:JOX262217 JYT262143:JYT262217 KIP262143:KIP262217 KSL262143:KSL262217 LCH262143:LCH262217 LMD262143:LMD262217 LVZ262143:LVZ262217 MFV262143:MFV262217 MPR262143:MPR262217 MZN262143:MZN262217 NJJ262143:NJJ262217 NTF262143:NTF262217 ODB262143:ODB262217 OMX262143:OMX262217 OWT262143:OWT262217 PGP262143:PGP262217 PQL262143:PQL262217 QAH262143:QAH262217 QKD262143:QKD262217 QTZ262143:QTZ262217 RDV262143:RDV262217 RNR262143:RNR262217 RXN262143:RXN262217 SHJ262143:SHJ262217 SRF262143:SRF262217 TBB262143:TBB262217 TKX262143:TKX262217 TUT262143:TUT262217 UEP262143:UEP262217 UOL262143:UOL262217 UYH262143:UYH262217 VID262143:VID262217 VRZ262143:VRZ262217 WBV262143:WBV262217 WLR262143:WLR262217 WVN262143:WVN262217 F327679:F327753 JB327679:JB327753 SX327679:SX327753 ACT327679:ACT327753 AMP327679:AMP327753 AWL327679:AWL327753 BGH327679:BGH327753 BQD327679:BQD327753 BZZ327679:BZZ327753 CJV327679:CJV327753 CTR327679:CTR327753 DDN327679:DDN327753 DNJ327679:DNJ327753 DXF327679:DXF327753 EHB327679:EHB327753 EQX327679:EQX327753 FAT327679:FAT327753 FKP327679:FKP327753 FUL327679:FUL327753 GEH327679:GEH327753 GOD327679:GOD327753 GXZ327679:GXZ327753 HHV327679:HHV327753 HRR327679:HRR327753 IBN327679:IBN327753 ILJ327679:ILJ327753 IVF327679:IVF327753 JFB327679:JFB327753 JOX327679:JOX327753 JYT327679:JYT327753 KIP327679:KIP327753 KSL327679:KSL327753 LCH327679:LCH327753 LMD327679:LMD327753 LVZ327679:LVZ327753 MFV327679:MFV327753 MPR327679:MPR327753 MZN327679:MZN327753 NJJ327679:NJJ327753 NTF327679:NTF327753 ODB327679:ODB327753 OMX327679:OMX327753 OWT327679:OWT327753 PGP327679:PGP327753 PQL327679:PQL327753 QAH327679:QAH327753 QKD327679:QKD327753 QTZ327679:QTZ327753 RDV327679:RDV327753 RNR327679:RNR327753 RXN327679:RXN327753 SHJ327679:SHJ327753 SRF327679:SRF327753 TBB327679:TBB327753 TKX327679:TKX327753 TUT327679:TUT327753 UEP327679:UEP327753 UOL327679:UOL327753 UYH327679:UYH327753 VID327679:VID327753 VRZ327679:VRZ327753 WBV327679:WBV327753 WLR327679:WLR327753 WVN327679:WVN327753 F393215:F393289 JB393215:JB393289 SX393215:SX393289 ACT393215:ACT393289 AMP393215:AMP393289 AWL393215:AWL393289 BGH393215:BGH393289 BQD393215:BQD393289 BZZ393215:BZZ393289 CJV393215:CJV393289 CTR393215:CTR393289 DDN393215:DDN393289 DNJ393215:DNJ393289 DXF393215:DXF393289 EHB393215:EHB393289 EQX393215:EQX393289 FAT393215:FAT393289 FKP393215:FKP393289 FUL393215:FUL393289 GEH393215:GEH393289 GOD393215:GOD393289 GXZ393215:GXZ393289 HHV393215:HHV393289 HRR393215:HRR393289 IBN393215:IBN393289 ILJ393215:ILJ393289 IVF393215:IVF393289 JFB393215:JFB393289 JOX393215:JOX393289 JYT393215:JYT393289 KIP393215:KIP393289 KSL393215:KSL393289 LCH393215:LCH393289 LMD393215:LMD393289 LVZ393215:LVZ393289 MFV393215:MFV393289 MPR393215:MPR393289 MZN393215:MZN393289 NJJ393215:NJJ393289 NTF393215:NTF393289 ODB393215:ODB393289 OMX393215:OMX393289 OWT393215:OWT393289 PGP393215:PGP393289 PQL393215:PQL393289 QAH393215:QAH393289 QKD393215:QKD393289 QTZ393215:QTZ393289 RDV393215:RDV393289 RNR393215:RNR393289 RXN393215:RXN393289 SHJ393215:SHJ393289 SRF393215:SRF393289 TBB393215:TBB393289 TKX393215:TKX393289 TUT393215:TUT393289 UEP393215:UEP393289 UOL393215:UOL393289 UYH393215:UYH393289 VID393215:VID393289 VRZ393215:VRZ393289 WBV393215:WBV393289 WLR393215:WLR393289 WVN393215:WVN393289 F458751:F458825 JB458751:JB458825 SX458751:SX458825 ACT458751:ACT458825 AMP458751:AMP458825 AWL458751:AWL458825 BGH458751:BGH458825 BQD458751:BQD458825 BZZ458751:BZZ458825 CJV458751:CJV458825 CTR458751:CTR458825 DDN458751:DDN458825 DNJ458751:DNJ458825 DXF458751:DXF458825 EHB458751:EHB458825 EQX458751:EQX458825 FAT458751:FAT458825 FKP458751:FKP458825 FUL458751:FUL458825 GEH458751:GEH458825 GOD458751:GOD458825 GXZ458751:GXZ458825 HHV458751:HHV458825 HRR458751:HRR458825 IBN458751:IBN458825 ILJ458751:ILJ458825 IVF458751:IVF458825 JFB458751:JFB458825 JOX458751:JOX458825 JYT458751:JYT458825 KIP458751:KIP458825 KSL458751:KSL458825 LCH458751:LCH458825 LMD458751:LMD458825 LVZ458751:LVZ458825 MFV458751:MFV458825 MPR458751:MPR458825 MZN458751:MZN458825 NJJ458751:NJJ458825 NTF458751:NTF458825 ODB458751:ODB458825 OMX458751:OMX458825 OWT458751:OWT458825 PGP458751:PGP458825 PQL458751:PQL458825 QAH458751:QAH458825 QKD458751:QKD458825 QTZ458751:QTZ458825 RDV458751:RDV458825 RNR458751:RNR458825 RXN458751:RXN458825 SHJ458751:SHJ458825 SRF458751:SRF458825 TBB458751:TBB458825 TKX458751:TKX458825 TUT458751:TUT458825 UEP458751:UEP458825 UOL458751:UOL458825 UYH458751:UYH458825 VID458751:VID458825 VRZ458751:VRZ458825 WBV458751:WBV458825 WLR458751:WLR458825 WVN458751:WVN458825 F524287:F524361 JB524287:JB524361 SX524287:SX524361 ACT524287:ACT524361 AMP524287:AMP524361 AWL524287:AWL524361 BGH524287:BGH524361 BQD524287:BQD524361 BZZ524287:BZZ524361 CJV524287:CJV524361 CTR524287:CTR524361 DDN524287:DDN524361 DNJ524287:DNJ524361 DXF524287:DXF524361 EHB524287:EHB524361 EQX524287:EQX524361 FAT524287:FAT524361 FKP524287:FKP524361 FUL524287:FUL524361 GEH524287:GEH524361 GOD524287:GOD524361 GXZ524287:GXZ524361 HHV524287:HHV524361 HRR524287:HRR524361 IBN524287:IBN524361 ILJ524287:ILJ524361 IVF524287:IVF524361 JFB524287:JFB524361 JOX524287:JOX524361 JYT524287:JYT524361 KIP524287:KIP524361 KSL524287:KSL524361 LCH524287:LCH524361 LMD524287:LMD524361 LVZ524287:LVZ524361 MFV524287:MFV524361 MPR524287:MPR524361 MZN524287:MZN524361 NJJ524287:NJJ524361 NTF524287:NTF524361 ODB524287:ODB524361 OMX524287:OMX524361 OWT524287:OWT524361 PGP524287:PGP524361 PQL524287:PQL524361 QAH524287:QAH524361 QKD524287:QKD524361 QTZ524287:QTZ524361 RDV524287:RDV524361 RNR524287:RNR524361 RXN524287:RXN524361 SHJ524287:SHJ524361 SRF524287:SRF524361 TBB524287:TBB524361 TKX524287:TKX524361 TUT524287:TUT524361 UEP524287:UEP524361 UOL524287:UOL524361 UYH524287:UYH524361 VID524287:VID524361 VRZ524287:VRZ524361 WBV524287:WBV524361 WLR524287:WLR524361 WVN524287:WVN524361 F589823:F589897 JB589823:JB589897 SX589823:SX589897 ACT589823:ACT589897 AMP589823:AMP589897 AWL589823:AWL589897 BGH589823:BGH589897 BQD589823:BQD589897 BZZ589823:BZZ589897 CJV589823:CJV589897 CTR589823:CTR589897 DDN589823:DDN589897 DNJ589823:DNJ589897 DXF589823:DXF589897 EHB589823:EHB589897 EQX589823:EQX589897 FAT589823:FAT589897 FKP589823:FKP589897 FUL589823:FUL589897 GEH589823:GEH589897 GOD589823:GOD589897 GXZ589823:GXZ589897 HHV589823:HHV589897 HRR589823:HRR589897 IBN589823:IBN589897 ILJ589823:ILJ589897 IVF589823:IVF589897 JFB589823:JFB589897 JOX589823:JOX589897 JYT589823:JYT589897 KIP589823:KIP589897 KSL589823:KSL589897 LCH589823:LCH589897 LMD589823:LMD589897 LVZ589823:LVZ589897 MFV589823:MFV589897 MPR589823:MPR589897 MZN589823:MZN589897 NJJ589823:NJJ589897 NTF589823:NTF589897 ODB589823:ODB589897 OMX589823:OMX589897 OWT589823:OWT589897 PGP589823:PGP589897 PQL589823:PQL589897 QAH589823:QAH589897 QKD589823:QKD589897 QTZ589823:QTZ589897 RDV589823:RDV589897 RNR589823:RNR589897 RXN589823:RXN589897 SHJ589823:SHJ589897 SRF589823:SRF589897 TBB589823:TBB589897 TKX589823:TKX589897 TUT589823:TUT589897 UEP589823:UEP589897 UOL589823:UOL589897 UYH589823:UYH589897 VID589823:VID589897 VRZ589823:VRZ589897 WBV589823:WBV589897 WLR589823:WLR589897 WVN589823:WVN589897 F655359:F655433 JB655359:JB655433 SX655359:SX655433 ACT655359:ACT655433 AMP655359:AMP655433 AWL655359:AWL655433 BGH655359:BGH655433 BQD655359:BQD655433 BZZ655359:BZZ655433 CJV655359:CJV655433 CTR655359:CTR655433 DDN655359:DDN655433 DNJ655359:DNJ655433 DXF655359:DXF655433 EHB655359:EHB655433 EQX655359:EQX655433 FAT655359:FAT655433 FKP655359:FKP655433 FUL655359:FUL655433 GEH655359:GEH655433 GOD655359:GOD655433 GXZ655359:GXZ655433 HHV655359:HHV655433 HRR655359:HRR655433 IBN655359:IBN655433 ILJ655359:ILJ655433 IVF655359:IVF655433 JFB655359:JFB655433 JOX655359:JOX655433 JYT655359:JYT655433 KIP655359:KIP655433 KSL655359:KSL655433 LCH655359:LCH655433 LMD655359:LMD655433 LVZ655359:LVZ655433 MFV655359:MFV655433 MPR655359:MPR655433 MZN655359:MZN655433 NJJ655359:NJJ655433 NTF655359:NTF655433 ODB655359:ODB655433 OMX655359:OMX655433 OWT655359:OWT655433 PGP655359:PGP655433 PQL655359:PQL655433 QAH655359:QAH655433 QKD655359:QKD655433 QTZ655359:QTZ655433 RDV655359:RDV655433 RNR655359:RNR655433 RXN655359:RXN655433 SHJ655359:SHJ655433 SRF655359:SRF655433 TBB655359:TBB655433 TKX655359:TKX655433 TUT655359:TUT655433 UEP655359:UEP655433 UOL655359:UOL655433 UYH655359:UYH655433 VID655359:VID655433 VRZ655359:VRZ655433 WBV655359:WBV655433 WLR655359:WLR655433 WVN655359:WVN655433 F720895:F720969 JB720895:JB720969 SX720895:SX720969 ACT720895:ACT720969 AMP720895:AMP720969 AWL720895:AWL720969 BGH720895:BGH720969 BQD720895:BQD720969 BZZ720895:BZZ720969 CJV720895:CJV720969 CTR720895:CTR720969 DDN720895:DDN720969 DNJ720895:DNJ720969 DXF720895:DXF720969 EHB720895:EHB720969 EQX720895:EQX720969 FAT720895:FAT720969 FKP720895:FKP720969 FUL720895:FUL720969 GEH720895:GEH720969 GOD720895:GOD720969 GXZ720895:GXZ720969 HHV720895:HHV720969 HRR720895:HRR720969 IBN720895:IBN720969 ILJ720895:ILJ720969 IVF720895:IVF720969 JFB720895:JFB720969 JOX720895:JOX720969 JYT720895:JYT720969 KIP720895:KIP720969 KSL720895:KSL720969 LCH720895:LCH720969 LMD720895:LMD720969 LVZ720895:LVZ720969 MFV720895:MFV720969 MPR720895:MPR720969 MZN720895:MZN720969 NJJ720895:NJJ720969 NTF720895:NTF720969 ODB720895:ODB720969 OMX720895:OMX720969 OWT720895:OWT720969 PGP720895:PGP720969 PQL720895:PQL720969 QAH720895:QAH720969 QKD720895:QKD720969 QTZ720895:QTZ720969 RDV720895:RDV720969 RNR720895:RNR720969 RXN720895:RXN720969 SHJ720895:SHJ720969 SRF720895:SRF720969 TBB720895:TBB720969 TKX720895:TKX720969 TUT720895:TUT720969 UEP720895:UEP720969 UOL720895:UOL720969 UYH720895:UYH720969 VID720895:VID720969 VRZ720895:VRZ720969 WBV720895:WBV720969 WLR720895:WLR720969 WVN720895:WVN720969 F786431:F786505 JB786431:JB786505 SX786431:SX786505 ACT786431:ACT786505 AMP786431:AMP786505 AWL786431:AWL786505 BGH786431:BGH786505 BQD786431:BQD786505 BZZ786431:BZZ786505 CJV786431:CJV786505 CTR786431:CTR786505 DDN786431:DDN786505 DNJ786431:DNJ786505 DXF786431:DXF786505 EHB786431:EHB786505 EQX786431:EQX786505 FAT786431:FAT786505 FKP786431:FKP786505 FUL786431:FUL786505 GEH786431:GEH786505 GOD786431:GOD786505 GXZ786431:GXZ786505 HHV786431:HHV786505 HRR786431:HRR786505 IBN786431:IBN786505 ILJ786431:ILJ786505 IVF786431:IVF786505 JFB786431:JFB786505 JOX786431:JOX786505 JYT786431:JYT786505 KIP786431:KIP786505 KSL786431:KSL786505 LCH786431:LCH786505 LMD786431:LMD786505 LVZ786431:LVZ786505 MFV786431:MFV786505 MPR786431:MPR786505 MZN786431:MZN786505 NJJ786431:NJJ786505 NTF786431:NTF786505 ODB786431:ODB786505 OMX786431:OMX786505 OWT786431:OWT786505 PGP786431:PGP786505 PQL786431:PQL786505 QAH786431:QAH786505 QKD786431:QKD786505 QTZ786431:QTZ786505 RDV786431:RDV786505 RNR786431:RNR786505 RXN786431:RXN786505 SHJ786431:SHJ786505 SRF786431:SRF786505 TBB786431:TBB786505 TKX786431:TKX786505 TUT786431:TUT786505 UEP786431:UEP786505 UOL786431:UOL786505 UYH786431:UYH786505 VID786431:VID786505 VRZ786431:VRZ786505 WBV786431:WBV786505 WLR786431:WLR786505 WVN786431:WVN786505 F851967:F852041 JB851967:JB852041 SX851967:SX852041 ACT851967:ACT852041 AMP851967:AMP852041 AWL851967:AWL852041 BGH851967:BGH852041 BQD851967:BQD852041 BZZ851967:BZZ852041 CJV851967:CJV852041 CTR851967:CTR852041 DDN851967:DDN852041 DNJ851967:DNJ852041 DXF851967:DXF852041 EHB851967:EHB852041 EQX851967:EQX852041 FAT851967:FAT852041 FKP851967:FKP852041 FUL851967:FUL852041 GEH851967:GEH852041 GOD851967:GOD852041 GXZ851967:GXZ852041 HHV851967:HHV852041 HRR851967:HRR852041 IBN851967:IBN852041 ILJ851967:ILJ852041 IVF851967:IVF852041 JFB851967:JFB852041 JOX851967:JOX852041 JYT851967:JYT852041 KIP851967:KIP852041 KSL851967:KSL852041 LCH851967:LCH852041 LMD851967:LMD852041 LVZ851967:LVZ852041 MFV851967:MFV852041 MPR851967:MPR852041 MZN851967:MZN852041 NJJ851967:NJJ852041 NTF851967:NTF852041 ODB851967:ODB852041 OMX851967:OMX852041 OWT851967:OWT852041 PGP851967:PGP852041 PQL851967:PQL852041 QAH851967:QAH852041 QKD851967:QKD852041 QTZ851967:QTZ852041 RDV851967:RDV852041 RNR851967:RNR852041 RXN851967:RXN852041 SHJ851967:SHJ852041 SRF851967:SRF852041 TBB851967:TBB852041 TKX851967:TKX852041 TUT851967:TUT852041 UEP851967:UEP852041 UOL851967:UOL852041 UYH851967:UYH852041 VID851967:VID852041 VRZ851967:VRZ852041 WBV851967:WBV852041 WLR851967:WLR852041 WVN851967:WVN852041 F917503:F917577 JB917503:JB917577 SX917503:SX917577 ACT917503:ACT917577 AMP917503:AMP917577 AWL917503:AWL917577 BGH917503:BGH917577 BQD917503:BQD917577 BZZ917503:BZZ917577 CJV917503:CJV917577 CTR917503:CTR917577 DDN917503:DDN917577 DNJ917503:DNJ917577 DXF917503:DXF917577 EHB917503:EHB917577 EQX917503:EQX917577 FAT917503:FAT917577 FKP917503:FKP917577 FUL917503:FUL917577 GEH917503:GEH917577 GOD917503:GOD917577 GXZ917503:GXZ917577 HHV917503:HHV917577 HRR917503:HRR917577 IBN917503:IBN917577 ILJ917503:ILJ917577 IVF917503:IVF917577 JFB917503:JFB917577 JOX917503:JOX917577 JYT917503:JYT917577 KIP917503:KIP917577 KSL917503:KSL917577 LCH917503:LCH917577 LMD917503:LMD917577 LVZ917503:LVZ917577 MFV917503:MFV917577 MPR917503:MPR917577 MZN917503:MZN917577 NJJ917503:NJJ917577 NTF917503:NTF917577 ODB917503:ODB917577 OMX917503:OMX917577 OWT917503:OWT917577 PGP917503:PGP917577 PQL917503:PQL917577 QAH917503:QAH917577 QKD917503:QKD917577 QTZ917503:QTZ917577 RDV917503:RDV917577 RNR917503:RNR917577 RXN917503:RXN917577 SHJ917503:SHJ917577 SRF917503:SRF917577 TBB917503:TBB917577 TKX917503:TKX917577 TUT917503:TUT917577 UEP917503:UEP917577 UOL917503:UOL917577 UYH917503:UYH917577 VID917503:VID917577 VRZ917503:VRZ917577 WBV917503:WBV917577 WLR917503:WLR917577 WVN917503:WVN917577 F983039:F983113 JB983039:JB983113 SX983039:SX983113 ACT983039:ACT983113 AMP983039:AMP983113 AWL983039:AWL983113 BGH983039:BGH983113 BQD983039:BQD983113 BZZ983039:BZZ983113 CJV983039:CJV983113 CTR983039:CTR983113 DDN983039:DDN983113 DNJ983039:DNJ983113 DXF983039:DXF983113 EHB983039:EHB983113 EQX983039:EQX983113 FAT983039:FAT983113 FKP983039:FKP983113 FUL983039:FUL983113 GEH983039:GEH983113 GOD983039:GOD983113 GXZ983039:GXZ983113 HHV983039:HHV983113 HRR983039:HRR983113 IBN983039:IBN983113 ILJ983039:ILJ983113 IVF983039:IVF983113 JFB983039:JFB983113 JOX983039:JOX983113 JYT983039:JYT983113 KIP983039:KIP983113 KSL983039:KSL983113 LCH983039:LCH983113 LMD983039:LMD983113 LVZ983039:LVZ983113 MFV983039:MFV983113 MPR983039:MPR983113 MZN983039:MZN983113 NJJ983039:NJJ983113 NTF983039:NTF983113 ODB983039:ODB983113 OMX983039:OMX983113 OWT983039:OWT983113 PGP983039:PGP983113 PQL983039:PQL983113 QAH983039:QAH983113 QKD983039:QKD983113 QTZ983039:QTZ983113 RDV983039:RDV983113 RNR983039:RNR983113 RXN983039:RXN983113 SHJ983039:SHJ983113 SRF983039:SRF983113 TBB983039:TBB983113 TKX983039:TKX983113 TUT983039:TUT983113 UEP983039:UEP983113 UOL983039:UOL983113 UYH983039:UYH983113 VID983039:VID983113 VRZ983039:VRZ983113 WBV983039:WBV983113 WLR983039:WLR983113 F8:F73 SX8:SX73 ACT8:ACT73 AMP8:AMP73 AWL8:AWL73 BGH8:BGH73 BQD8:BQD73 BZZ8:BZZ73 CJV8:CJV73 CTR8:CTR73 DDN8:DDN73 DNJ8:DNJ73 DXF8:DXF73 EHB8:EHB73 EQX8:EQX73 FAT8:FAT73 FKP8:FKP73 FUL8:FUL73 GEH8:GEH73 GOD8:GOD73 GXZ8:GXZ73 HHV8:HHV73 HRR8:HRR73 IBN8:IBN73 ILJ8:ILJ73 IVF8:IVF73 JFB8:JFB73 JOX8:JOX73 JYT8:JYT73 KIP8:KIP73 KSL8:KSL73 LCH8:LCH73 LMD8:LMD73 LVZ8:LVZ73 MFV8:MFV73 MPR8:MPR73 MZN8:MZN73 NJJ8:NJJ73 NTF8:NTF73 ODB8:ODB73 OMX8:OMX73 OWT8:OWT73 PGP8:PGP73 PQL8:PQL73 QAH8:QAH73 QKD8:QKD73 QTZ8:QTZ73 RDV8:RDV73 RNR8:RNR73 RXN8:RXN73 SHJ8:SHJ73 SRF8:SRF73 TBB8:TBB73 TKX8:TKX73 TUT8:TUT73 UEP8:UEP73 UOL8:UOL73 UYH8:UYH73 VID8:VID73 VRZ8:VRZ73 WBV8:WBV73 WLR8:WLR73 WVN8:WVN73 JB8:JB73" xr:uid="{66ACFF1C-8875-4510-A604-D7BB54B0A04D}">
      <formula1>0</formula1>
      <formula2>540</formula2>
    </dataValidation>
    <dataValidation type="date" allowBlank="1" showInputMessage="1" showErrorMessage="1" errorTitle="Chybná hodnota" error="Datum narození musí být od 1. 7. 2005 do 30. 6. 2009." sqref="IY65556:IY65609 SU65556:SU65609 ACQ65556:ACQ65609 AMM65556:AMM65609 AWI65556:AWI65609 BGE65556:BGE65609 BQA65556:BQA65609 BZW65556:BZW65609 CJS65556:CJS65609 CTO65556:CTO65609 DDK65556:DDK65609 DNG65556:DNG65609 DXC65556:DXC65609 EGY65556:EGY65609 EQU65556:EQU65609 FAQ65556:FAQ65609 FKM65556:FKM65609 FUI65556:FUI65609 GEE65556:GEE65609 GOA65556:GOA65609 GXW65556:GXW65609 HHS65556:HHS65609 HRO65556:HRO65609 IBK65556:IBK65609 ILG65556:ILG65609 IVC65556:IVC65609 JEY65556:JEY65609 JOU65556:JOU65609 JYQ65556:JYQ65609 KIM65556:KIM65609 KSI65556:KSI65609 LCE65556:LCE65609 LMA65556:LMA65609 LVW65556:LVW65609 MFS65556:MFS65609 MPO65556:MPO65609 MZK65556:MZK65609 NJG65556:NJG65609 NTC65556:NTC65609 OCY65556:OCY65609 OMU65556:OMU65609 OWQ65556:OWQ65609 PGM65556:PGM65609 PQI65556:PQI65609 QAE65556:QAE65609 QKA65556:QKA65609 QTW65556:QTW65609 RDS65556:RDS65609 RNO65556:RNO65609 RXK65556:RXK65609 SHG65556:SHG65609 SRC65556:SRC65609 TAY65556:TAY65609 TKU65556:TKU65609 TUQ65556:TUQ65609 UEM65556:UEM65609 UOI65556:UOI65609 UYE65556:UYE65609 VIA65556:VIA65609 VRW65556:VRW65609 WBS65556:WBS65609 WLO65556:WLO65609 WVK65556:WVK65609 IY131092:IY131145 SU131092:SU131145 ACQ131092:ACQ131145 AMM131092:AMM131145 AWI131092:AWI131145 BGE131092:BGE131145 BQA131092:BQA131145 BZW131092:BZW131145 CJS131092:CJS131145 CTO131092:CTO131145 DDK131092:DDK131145 DNG131092:DNG131145 DXC131092:DXC131145 EGY131092:EGY131145 EQU131092:EQU131145 FAQ131092:FAQ131145 FKM131092:FKM131145 FUI131092:FUI131145 GEE131092:GEE131145 GOA131092:GOA131145 GXW131092:GXW131145 HHS131092:HHS131145 HRO131092:HRO131145 IBK131092:IBK131145 ILG131092:ILG131145 IVC131092:IVC131145 JEY131092:JEY131145 JOU131092:JOU131145 JYQ131092:JYQ131145 KIM131092:KIM131145 KSI131092:KSI131145 LCE131092:LCE131145 LMA131092:LMA131145 LVW131092:LVW131145 MFS131092:MFS131145 MPO131092:MPO131145 MZK131092:MZK131145 NJG131092:NJG131145 NTC131092:NTC131145 OCY131092:OCY131145 OMU131092:OMU131145 OWQ131092:OWQ131145 PGM131092:PGM131145 PQI131092:PQI131145 QAE131092:QAE131145 QKA131092:QKA131145 QTW131092:QTW131145 RDS131092:RDS131145 RNO131092:RNO131145 RXK131092:RXK131145 SHG131092:SHG131145 SRC131092:SRC131145 TAY131092:TAY131145 TKU131092:TKU131145 TUQ131092:TUQ131145 UEM131092:UEM131145 UOI131092:UOI131145 UYE131092:UYE131145 VIA131092:VIA131145 VRW131092:VRW131145 WBS131092:WBS131145 WLO131092:WLO131145 WVK131092:WVK131145 IY196628:IY196681 SU196628:SU196681 ACQ196628:ACQ196681 AMM196628:AMM196681 AWI196628:AWI196681 BGE196628:BGE196681 BQA196628:BQA196681 BZW196628:BZW196681 CJS196628:CJS196681 CTO196628:CTO196681 DDK196628:DDK196681 DNG196628:DNG196681 DXC196628:DXC196681 EGY196628:EGY196681 EQU196628:EQU196681 FAQ196628:FAQ196681 FKM196628:FKM196681 FUI196628:FUI196681 GEE196628:GEE196681 GOA196628:GOA196681 GXW196628:GXW196681 HHS196628:HHS196681 HRO196628:HRO196681 IBK196628:IBK196681 ILG196628:ILG196681 IVC196628:IVC196681 JEY196628:JEY196681 JOU196628:JOU196681 JYQ196628:JYQ196681 KIM196628:KIM196681 KSI196628:KSI196681 LCE196628:LCE196681 LMA196628:LMA196681 LVW196628:LVW196681 MFS196628:MFS196681 MPO196628:MPO196681 MZK196628:MZK196681 NJG196628:NJG196681 NTC196628:NTC196681 OCY196628:OCY196681 OMU196628:OMU196681 OWQ196628:OWQ196681 PGM196628:PGM196681 PQI196628:PQI196681 QAE196628:QAE196681 QKA196628:QKA196681 QTW196628:QTW196681 RDS196628:RDS196681 RNO196628:RNO196681 RXK196628:RXK196681 SHG196628:SHG196681 SRC196628:SRC196681 TAY196628:TAY196681 TKU196628:TKU196681 TUQ196628:TUQ196681 UEM196628:UEM196681 UOI196628:UOI196681 UYE196628:UYE196681 VIA196628:VIA196681 VRW196628:VRW196681 WBS196628:WBS196681 WLO196628:WLO196681 WVK196628:WVK196681 IY262164:IY262217 SU262164:SU262217 ACQ262164:ACQ262217 AMM262164:AMM262217 AWI262164:AWI262217 BGE262164:BGE262217 BQA262164:BQA262217 BZW262164:BZW262217 CJS262164:CJS262217 CTO262164:CTO262217 DDK262164:DDK262217 DNG262164:DNG262217 DXC262164:DXC262217 EGY262164:EGY262217 EQU262164:EQU262217 FAQ262164:FAQ262217 FKM262164:FKM262217 FUI262164:FUI262217 GEE262164:GEE262217 GOA262164:GOA262217 GXW262164:GXW262217 HHS262164:HHS262217 HRO262164:HRO262217 IBK262164:IBK262217 ILG262164:ILG262217 IVC262164:IVC262217 JEY262164:JEY262217 JOU262164:JOU262217 JYQ262164:JYQ262217 KIM262164:KIM262217 KSI262164:KSI262217 LCE262164:LCE262217 LMA262164:LMA262217 LVW262164:LVW262217 MFS262164:MFS262217 MPO262164:MPO262217 MZK262164:MZK262217 NJG262164:NJG262217 NTC262164:NTC262217 OCY262164:OCY262217 OMU262164:OMU262217 OWQ262164:OWQ262217 PGM262164:PGM262217 PQI262164:PQI262217 QAE262164:QAE262217 QKA262164:QKA262217 QTW262164:QTW262217 RDS262164:RDS262217 RNO262164:RNO262217 RXK262164:RXK262217 SHG262164:SHG262217 SRC262164:SRC262217 TAY262164:TAY262217 TKU262164:TKU262217 TUQ262164:TUQ262217 UEM262164:UEM262217 UOI262164:UOI262217 UYE262164:UYE262217 VIA262164:VIA262217 VRW262164:VRW262217 WBS262164:WBS262217 WLO262164:WLO262217 WVK262164:WVK262217 IY327700:IY327753 SU327700:SU327753 ACQ327700:ACQ327753 AMM327700:AMM327753 AWI327700:AWI327753 BGE327700:BGE327753 BQA327700:BQA327753 BZW327700:BZW327753 CJS327700:CJS327753 CTO327700:CTO327753 DDK327700:DDK327753 DNG327700:DNG327753 DXC327700:DXC327753 EGY327700:EGY327753 EQU327700:EQU327753 FAQ327700:FAQ327753 FKM327700:FKM327753 FUI327700:FUI327753 GEE327700:GEE327753 GOA327700:GOA327753 GXW327700:GXW327753 HHS327700:HHS327753 HRO327700:HRO327753 IBK327700:IBK327753 ILG327700:ILG327753 IVC327700:IVC327753 JEY327700:JEY327753 JOU327700:JOU327753 JYQ327700:JYQ327753 KIM327700:KIM327753 KSI327700:KSI327753 LCE327700:LCE327753 LMA327700:LMA327753 LVW327700:LVW327753 MFS327700:MFS327753 MPO327700:MPO327753 MZK327700:MZK327753 NJG327700:NJG327753 NTC327700:NTC327753 OCY327700:OCY327753 OMU327700:OMU327753 OWQ327700:OWQ327753 PGM327700:PGM327753 PQI327700:PQI327753 QAE327700:QAE327753 QKA327700:QKA327753 QTW327700:QTW327753 RDS327700:RDS327753 RNO327700:RNO327753 RXK327700:RXK327753 SHG327700:SHG327753 SRC327700:SRC327753 TAY327700:TAY327753 TKU327700:TKU327753 TUQ327700:TUQ327753 UEM327700:UEM327753 UOI327700:UOI327753 UYE327700:UYE327753 VIA327700:VIA327753 VRW327700:VRW327753 WBS327700:WBS327753 WLO327700:WLO327753 WVK327700:WVK327753 IY393236:IY393289 SU393236:SU393289 ACQ393236:ACQ393289 AMM393236:AMM393289 AWI393236:AWI393289 BGE393236:BGE393289 BQA393236:BQA393289 BZW393236:BZW393289 CJS393236:CJS393289 CTO393236:CTO393289 DDK393236:DDK393289 DNG393236:DNG393289 DXC393236:DXC393289 EGY393236:EGY393289 EQU393236:EQU393289 FAQ393236:FAQ393289 FKM393236:FKM393289 FUI393236:FUI393289 GEE393236:GEE393289 GOA393236:GOA393289 GXW393236:GXW393289 HHS393236:HHS393289 HRO393236:HRO393289 IBK393236:IBK393289 ILG393236:ILG393289 IVC393236:IVC393289 JEY393236:JEY393289 JOU393236:JOU393289 JYQ393236:JYQ393289 KIM393236:KIM393289 KSI393236:KSI393289 LCE393236:LCE393289 LMA393236:LMA393289 LVW393236:LVW393289 MFS393236:MFS393289 MPO393236:MPO393289 MZK393236:MZK393289 NJG393236:NJG393289 NTC393236:NTC393289 OCY393236:OCY393289 OMU393236:OMU393289 OWQ393236:OWQ393289 PGM393236:PGM393289 PQI393236:PQI393289 QAE393236:QAE393289 QKA393236:QKA393289 QTW393236:QTW393289 RDS393236:RDS393289 RNO393236:RNO393289 RXK393236:RXK393289 SHG393236:SHG393289 SRC393236:SRC393289 TAY393236:TAY393289 TKU393236:TKU393289 TUQ393236:TUQ393289 UEM393236:UEM393289 UOI393236:UOI393289 UYE393236:UYE393289 VIA393236:VIA393289 VRW393236:VRW393289 WBS393236:WBS393289 WLO393236:WLO393289 WVK393236:WVK393289 IY458772:IY458825 SU458772:SU458825 ACQ458772:ACQ458825 AMM458772:AMM458825 AWI458772:AWI458825 BGE458772:BGE458825 BQA458772:BQA458825 BZW458772:BZW458825 CJS458772:CJS458825 CTO458772:CTO458825 DDK458772:DDK458825 DNG458772:DNG458825 DXC458772:DXC458825 EGY458772:EGY458825 EQU458772:EQU458825 FAQ458772:FAQ458825 FKM458772:FKM458825 FUI458772:FUI458825 GEE458772:GEE458825 GOA458772:GOA458825 GXW458772:GXW458825 HHS458772:HHS458825 HRO458772:HRO458825 IBK458772:IBK458825 ILG458772:ILG458825 IVC458772:IVC458825 JEY458772:JEY458825 JOU458772:JOU458825 JYQ458772:JYQ458825 KIM458772:KIM458825 KSI458772:KSI458825 LCE458772:LCE458825 LMA458772:LMA458825 LVW458772:LVW458825 MFS458772:MFS458825 MPO458772:MPO458825 MZK458772:MZK458825 NJG458772:NJG458825 NTC458772:NTC458825 OCY458772:OCY458825 OMU458772:OMU458825 OWQ458772:OWQ458825 PGM458772:PGM458825 PQI458772:PQI458825 QAE458772:QAE458825 QKA458772:QKA458825 QTW458772:QTW458825 RDS458772:RDS458825 RNO458772:RNO458825 RXK458772:RXK458825 SHG458772:SHG458825 SRC458772:SRC458825 TAY458772:TAY458825 TKU458772:TKU458825 TUQ458772:TUQ458825 UEM458772:UEM458825 UOI458772:UOI458825 UYE458772:UYE458825 VIA458772:VIA458825 VRW458772:VRW458825 WBS458772:WBS458825 WLO458772:WLO458825 WVK458772:WVK458825 IY524308:IY524361 SU524308:SU524361 ACQ524308:ACQ524361 AMM524308:AMM524361 AWI524308:AWI524361 BGE524308:BGE524361 BQA524308:BQA524361 BZW524308:BZW524361 CJS524308:CJS524361 CTO524308:CTO524361 DDK524308:DDK524361 DNG524308:DNG524361 DXC524308:DXC524361 EGY524308:EGY524361 EQU524308:EQU524361 FAQ524308:FAQ524361 FKM524308:FKM524361 FUI524308:FUI524361 GEE524308:GEE524361 GOA524308:GOA524361 GXW524308:GXW524361 HHS524308:HHS524361 HRO524308:HRO524361 IBK524308:IBK524361 ILG524308:ILG524361 IVC524308:IVC524361 JEY524308:JEY524361 JOU524308:JOU524361 JYQ524308:JYQ524361 KIM524308:KIM524361 KSI524308:KSI524361 LCE524308:LCE524361 LMA524308:LMA524361 LVW524308:LVW524361 MFS524308:MFS524361 MPO524308:MPO524361 MZK524308:MZK524361 NJG524308:NJG524361 NTC524308:NTC524361 OCY524308:OCY524361 OMU524308:OMU524361 OWQ524308:OWQ524361 PGM524308:PGM524361 PQI524308:PQI524361 QAE524308:QAE524361 QKA524308:QKA524361 QTW524308:QTW524361 RDS524308:RDS524361 RNO524308:RNO524361 RXK524308:RXK524361 SHG524308:SHG524361 SRC524308:SRC524361 TAY524308:TAY524361 TKU524308:TKU524361 TUQ524308:TUQ524361 UEM524308:UEM524361 UOI524308:UOI524361 UYE524308:UYE524361 VIA524308:VIA524361 VRW524308:VRW524361 WBS524308:WBS524361 WLO524308:WLO524361 WVK524308:WVK524361 IY589844:IY589897 SU589844:SU589897 ACQ589844:ACQ589897 AMM589844:AMM589897 AWI589844:AWI589897 BGE589844:BGE589897 BQA589844:BQA589897 BZW589844:BZW589897 CJS589844:CJS589897 CTO589844:CTO589897 DDK589844:DDK589897 DNG589844:DNG589897 DXC589844:DXC589897 EGY589844:EGY589897 EQU589844:EQU589897 FAQ589844:FAQ589897 FKM589844:FKM589897 FUI589844:FUI589897 GEE589844:GEE589897 GOA589844:GOA589897 GXW589844:GXW589897 HHS589844:HHS589897 HRO589844:HRO589897 IBK589844:IBK589897 ILG589844:ILG589897 IVC589844:IVC589897 JEY589844:JEY589897 JOU589844:JOU589897 JYQ589844:JYQ589897 KIM589844:KIM589897 KSI589844:KSI589897 LCE589844:LCE589897 LMA589844:LMA589897 LVW589844:LVW589897 MFS589844:MFS589897 MPO589844:MPO589897 MZK589844:MZK589897 NJG589844:NJG589897 NTC589844:NTC589897 OCY589844:OCY589897 OMU589844:OMU589897 OWQ589844:OWQ589897 PGM589844:PGM589897 PQI589844:PQI589897 QAE589844:QAE589897 QKA589844:QKA589897 QTW589844:QTW589897 RDS589844:RDS589897 RNO589844:RNO589897 RXK589844:RXK589897 SHG589844:SHG589897 SRC589844:SRC589897 TAY589844:TAY589897 TKU589844:TKU589897 TUQ589844:TUQ589897 UEM589844:UEM589897 UOI589844:UOI589897 UYE589844:UYE589897 VIA589844:VIA589897 VRW589844:VRW589897 WBS589844:WBS589897 WLO589844:WLO589897 WVK589844:WVK589897 IY655380:IY655433 SU655380:SU655433 ACQ655380:ACQ655433 AMM655380:AMM655433 AWI655380:AWI655433 BGE655380:BGE655433 BQA655380:BQA655433 BZW655380:BZW655433 CJS655380:CJS655433 CTO655380:CTO655433 DDK655380:DDK655433 DNG655380:DNG655433 DXC655380:DXC655433 EGY655380:EGY655433 EQU655380:EQU655433 FAQ655380:FAQ655433 FKM655380:FKM655433 FUI655380:FUI655433 GEE655380:GEE655433 GOA655380:GOA655433 GXW655380:GXW655433 HHS655380:HHS655433 HRO655380:HRO655433 IBK655380:IBK655433 ILG655380:ILG655433 IVC655380:IVC655433 JEY655380:JEY655433 JOU655380:JOU655433 JYQ655380:JYQ655433 KIM655380:KIM655433 KSI655380:KSI655433 LCE655380:LCE655433 LMA655380:LMA655433 LVW655380:LVW655433 MFS655380:MFS655433 MPO655380:MPO655433 MZK655380:MZK655433 NJG655380:NJG655433 NTC655380:NTC655433 OCY655380:OCY655433 OMU655380:OMU655433 OWQ655380:OWQ655433 PGM655380:PGM655433 PQI655380:PQI655433 QAE655380:QAE655433 QKA655380:QKA655433 QTW655380:QTW655433 RDS655380:RDS655433 RNO655380:RNO655433 RXK655380:RXK655433 SHG655380:SHG655433 SRC655380:SRC655433 TAY655380:TAY655433 TKU655380:TKU655433 TUQ655380:TUQ655433 UEM655380:UEM655433 UOI655380:UOI655433 UYE655380:UYE655433 VIA655380:VIA655433 VRW655380:VRW655433 WBS655380:WBS655433 WLO655380:WLO655433 WVK655380:WVK655433 IY720916:IY720969 SU720916:SU720969 ACQ720916:ACQ720969 AMM720916:AMM720969 AWI720916:AWI720969 BGE720916:BGE720969 BQA720916:BQA720969 BZW720916:BZW720969 CJS720916:CJS720969 CTO720916:CTO720969 DDK720916:DDK720969 DNG720916:DNG720969 DXC720916:DXC720969 EGY720916:EGY720969 EQU720916:EQU720969 FAQ720916:FAQ720969 FKM720916:FKM720969 FUI720916:FUI720969 GEE720916:GEE720969 GOA720916:GOA720969 GXW720916:GXW720969 HHS720916:HHS720969 HRO720916:HRO720969 IBK720916:IBK720969 ILG720916:ILG720969 IVC720916:IVC720969 JEY720916:JEY720969 JOU720916:JOU720969 JYQ720916:JYQ720969 KIM720916:KIM720969 KSI720916:KSI720969 LCE720916:LCE720969 LMA720916:LMA720969 LVW720916:LVW720969 MFS720916:MFS720969 MPO720916:MPO720969 MZK720916:MZK720969 NJG720916:NJG720969 NTC720916:NTC720969 OCY720916:OCY720969 OMU720916:OMU720969 OWQ720916:OWQ720969 PGM720916:PGM720969 PQI720916:PQI720969 QAE720916:QAE720969 QKA720916:QKA720969 QTW720916:QTW720969 RDS720916:RDS720969 RNO720916:RNO720969 RXK720916:RXK720969 SHG720916:SHG720969 SRC720916:SRC720969 TAY720916:TAY720969 TKU720916:TKU720969 TUQ720916:TUQ720969 UEM720916:UEM720969 UOI720916:UOI720969 UYE720916:UYE720969 VIA720916:VIA720969 VRW720916:VRW720969 WBS720916:WBS720969 WLO720916:WLO720969 WVK720916:WVK720969 IY786452:IY786505 SU786452:SU786505 ACQ786452:ACQ786505 AMM786452:AMM786505 AWI786452:AWI786505 BGE786452:BGE786505 BQA786452:BQA786505 BZW786452:BZW786505 CJS786452:CJS786505 CTO786452:CTO786505 DDK786452:DDK786505 DNG786452:DNG786505 DXC786452:DXC786505 EGY786452:EGY786505 EQU786452:EQU786505 FAQ786452:FAQ786505 FKM786452:FKM786505 FUI786452:FUI786505 GEE786452:GEE786505 GOA786452:GOA786505 GXW786452:GXW786505 HHS786452:HHS786505 HRO786452:HRO786505 IBK786452:IBK786505 ILG786452:ILG786505 IVC786452:IVC786505 JEY786452:JEY786505 JOU786452:JOU786505 JYQ786452:JYQ786505 KIM786452:KIM786505 KSI786452:KSI786505 LCE786452:LCE786505 LMA786452:LMA786505 LVW786452:LVW786505 MFS786452:MFS786505 MPO786452:MPO786505 MZK786452:MZK786505 NJG786452:NJG786505 NTC786452:NTC786505 OCY786452:OCY786505 OMU786452:OMU786505 OWQ786452:OWQ786505 PGM786452:PGM786505 PQI786452:PQI786505 QAE786452:QAE786505 QKA786452:QKA786505 QTW786452:QTW786505 RDS786452:RDS786505 RNO786452:RNO786505 RXK786452:RXK786505 SHG786452:SHG786505 SRC786452:SRC786505 TAY786452:TAY786505 TKU786452:TKU786505 TUQ786452:TUQ786505 UEM786452:UEM786505 UOI786452:UOI786505 UYE786452:UYE786505 VIA786452:VIA786505 VRW786452:VRW786505 WBS786452:WBS786505 WLO786452:WLO786505 WVK786452:WVK786505 IY851988:IY852041 SU851988:SU852041 ACQ851988:ACQ852041 AMM851988:AMM852041 AWI851988:AWI852041 BGE851988:BGE852041 BQA851988:BQA852041 BZW851988:BZW852041 CJS851988:CJS852041 CTO851988:CTO852041 DDK851988:DDK852041 DNG851988:DNG852041 DXC851988:DXC852041 EGY851988:EGY852041 EQU851988:EQU852041 FAQ851988:FAQ852041 FKM851988:FKM852041 FUI851988:FUI852041 GEE851988:GEE852041 GOA851988:GOA852041 GXW851988:GXW852041 HHS851988:HHS852041 HRO851988:HRO852041 IBK851988:IBK852041 ILG851988:ILG852041 IVC851988:IVC852041 JEY851988:JEY852041 JOU851988:JOU852041 JYQ851988:JYQ852041 KIM851988:KIM852041 KSI851988:KSI852041 LCE851988:LCE852041 LMA851988:LMA852041 LVW851988:LVW852041 MFS851988:MFS852041 MPO851988:MPO852041 MZK851988:MZK852041 NJG851988:NJG852041 NTC851988:NTC852041 OCY851988:OCY852041 OMU851988:OMU852041 OWQ851988:OWQ852041 PGM851988:PGM852041 PQI851988:PQI852041 QAE851988:QAE852041 QKA851988:QKA852041 QTW851988:QTW852041 RDS851988:RDS852041 RNO851988:RNO852041 RXK851988:RXK852041 SHG851988:SHG852041 SRC851988:SRC852041 TAY851988:TAY852041 TKU851988:TKU852041 TUQ851988:TUQ852041 UEM851988:UEM852041 UOI851988:UOI852041 UYE851988:UYE852041 VIA851988:VIA852041 VRW851988:VRW852041 WBS851988:WBS852041 WLO851988:WLO852041 WVK851988:WVK852041 IY917524:IY917577 SU917524:SU917577 ACQ917524:ACQ917577 AMM917524:AMM917577 AWI917524:AWI917577 BGE917524:BGE917577 BQA917524:BQA917577 BZW917524:BZW917577 CJS917524:CJS917577 CTO917524:CTO917577 DDK917524:DDK917577 DNG917524:DNG917577 DXC917524:DXC917577 EGY917524:EGY917577 EQU917524:EQU917577 FAQ917524:FAQ917577 FKM917524:FKM917577 FUI917524:FUI917577 GEE917524:GEE917577 GOA917524:GOA917577 GXW917524:GXW917577 HHS917524:HHS917577 HRO917524:HRO917577 IBK917524:IBK917577 ILG917524:ILG917577 IVC917524:IVC917577 JEY917524:JEY917577 JOU917524:JOU917577 JYQ917524:JYQ917577 KIM917524:KIM917577 KSI917524:KSI917577 LCE917524:LCE917577 LMA917524:LMA917577 LVW917524:LVW917577 MFS917524:MFS917577 MPO917524:MPO917577 MZK917524:MZK917577 NJG917524:NJG917577 NTC917524:NTC917577 OCY917524:OCY917577 OMU917524:OMU917577 OWQ917524:OWQ917577 PGM917524:PGM917577 PQI917524:PQI917577 QAE917524:QAE917577 QKA917524:QKA917577 QTW917524:QTW917577 RDS917524:RDS917577 RNO917524:RNO917577 RXK917524:RXK917577 SHG917524:SHG917577 SRC917524:SRC917577 TAY917524:TAY917577 TKU917524:TKU917577 TUQ917524:TUQ917577 UEM917524:UEM917577 UOI917524:UOI917577 UYE917524:UYE917577 VIA917524:VIA917577 VRW917524:VRW917577 WBS917524:WBS917577 WLO917524:WLO917577 WVK917524:WVK917577 IY983060:IY983113 SU983060:SU983113 ACQ983060:ACQ983113 AMM983060:AMM983113 AWI983060:AWI983113 BGE983060:BGE983113 BQA983060:BQA983113 BZW983060:BZW983113 CJS983060:CJS983113 CTO983060:CTO983113 DDK983060:DDK983113 DNG983060:DNG983113 DXC983060:DXC983113 EGY983060:EGY983113 EQU983060:EQU983113 FAQ983060:FAQ983113 FKM983060:FKM983113 FUI983060:FUI983113 GEE983060:GEE983113 GOA983060:GOA983113 GXW983060:GXW983113 HHS983060:HHS983113 HRO983060:HRO983113 IBK983060:IBK983113 ILG983060:ILG983113 IVC983060:IVC983113 JEY983060:JEY983113 JOU983060:JOU983113 JYQ983060:JYQ983113 KIM983060:KIM983113 KSI983060:KSI983113 LCE983060:LCE983113 LMA983060:LMA983113 LVW983060:LVW983113 MFS983060:MFS983113 MPO983060:MPO983113 MZK983060:MZK983113 NJG983060:NJG983113 NTC983060:NTC983113 OCY983060:OCY983113 OMU983060:OMU983113 OWQ983060:OWQ983113 PGM983060:PGM983113 PQI983060:PQI983113 QAE983060:QAE983113 QKA983060:QKA983113 QTW983060:QTW983113 RDS983060:RDS983113 RNO983060:RNO983113 RXK983060:RXK983113 SHG983060:SHG983113 SRC983060:SRC983113 TAY983060:TAY983113 TKU983060:TKU983113 TUQ983060:TUQ983113 UEM983060:UEM983113 UOI983060:UOI983113 UYE983060:UYE983113 VIA983060:VIA983113 VRW983060:VRW983113 WBS983060:WBS983113 WLO983060:WLO983113 WVK983060:WVK983113 WVK23:WVK73 WLO23:WLO73 WBS23:WBS73 VRW23:VRW73 VIA23:VIA73 UYE23:UYE73 UOI23:UOI73 UEM23:UEM73 TUQ23:TUQ73 TKU23:TKU73 TAY23:TAY73 SRC23:SRC73 SHG23:SHG73 RXK23:RXK73 RNO23:RNO73 RDS23:RDS73 QTW23:QTW73 QKA23:QKA73 QAE23:QAE73 PQI23:PQI73 PGM23:PGM73 OWQ23:OWQ73 OMU23:OMU73 OCY23:OCY73 NTC23:NTC73 NJG23:NJG73 MZK23:MZK73 MPO23:MPO73 MFS23:MFS73 LVW23:LVW73 LMA23:LMA73 LCE23:LCE73 KSI23:KSI73 KIM23:KIM73 JYQ23:JYQ73 JOU23:JOU73 JEY23:JEY73 IVC23:IVC73 ILG23:ILG73 IBK23:IBK73 HRO23:HRO73 HHS23:HHS73 GXW23:GXW73 GOA23:GOA73 GEE23:GEE73 FUI23:FUI73 FKM23:FKM73 FAQ23:FAQ73 EQU23:EQU73 EGY23:EGY73 DXC23:DXC73 DNG23:DNG73 DDK23:DDK73 CTO23:CTO73 CJS23:CJS73 BZW23:BZW73 BQA23:BQA73 BGE23:BGE73 AWI23:AWI73 AMM23:AMM73 ACQ23:ACQ73 SU23:SU73 IY23:IY73" xr:uid="{4FD5EE74-99C5-4E8E-A07A-F4A560FAC880}">
      <formula1>38534</formula1>
      <formula2>39994</formula2>
    </dataValidation>
    <dataValidation type="custom" allowBlank="1" showInputMessage="1" showErrorMessage="1" errorTitle="Chybná hodnota" error="Označení kategorie je písmeno &quot;d&quot; nebo &quot;h&quot;." sqref="WVL983060:WVL983113 D65556:D65609 IZ65556:IZ65609 SV65556:SV65609 ACR65556:ACR65609 AMN65556:AMN65609 AWJ65556:AWJ65609 BGF65556:BGF65609 BQB65556:BQB65609 BZX65556:BZX65609 CJT65556:CJT65609 CTP65556:CTP65609 DDL65556:DDL65609 DNH65556:DNH65609 DXD65556:DXD65609 EGZ65556:EGZ65609 EQV65556:EQV65609 FAR65556:FAR65609 FKN65556:FKN65609 FUJ65556:FUJ65609 GEF65556:GEF65609 GOB65556:GOB65609 GXX65556:GXX65609 HHT65556:HHT65609 HRP65556:HRP65609 IBL65556:IBL65609 ILH65556:ILH65609 IVD65556:IVD65609 JEZ65556:JEZ65609 JOV65556:JOV65609 JYR65556:JYR65609 KIN65556:KIN65609 KSJ65556:KSJ65609 LCF65556:LCF65609 LMB65556:LMB65609 LVX65556:LVX65609 MFT65556:MFT65609 MPP65556:MPP65609 MZL65556:MZL65609 NJH65556:NJH65609 NTD65556:NTD65609 OCZ65556:OCZ65609 OMV65556:OMV65609 OWR65556:OWR65609 PGN65556:PGN65609 PQJ65556:PQJ65609 QAF65556:QAF65609 QKB65556:QKB65609 QTX65556:QTX65609 RDT65556:RDT65609 RNP65556:RNP65609 RXL65556:RXL65609 SHH65556:SHH65609 SRD65556:SRD65609 TAZ65556:TAZ65609 TKV65556:TKV65609 TUR65556:TUR65609 UEN65556:UEN65609 UOJ65556:UOJ65609 UYF65556:UYF65609 VIB65556:VIB65609 VRX65556:VRX65609 WBT65556:WBT65609 WLP65556:WLP65609 WVL65556:WVL65609 D131092:D131145 IZ131092:IZ131145 SV131092:SV131145 ACR131092:ACR131145 AMN131092:AMN131145 AWJ131092:AWJ131145 BGF131092:BGF131145 BQB131092:BQB131145 BZX131092:BZX131145 CJT131092:CJT131145 CTP131092:CTP131145 DDL131092:DDL131145 DNH131092:DNH131145 DXD131092:DXD131145 EGZ131092:EGZ131145 EQV131092:EQV131145 FAR131092:FAR131145 FKN131092:FKN131145 FUJ131092:FUJ131145 GEF131092:GEF131145 GOB131092:GOB131145 GXX131092:GXX131145 HHT131092:HHT131145 HRP131092:HRP131145 IBL131092:IBL131145 ILH131092:ILH131145 IVD131092:IVD131145 JEZ131092:JEZ131145 JOV131092:JOV131145 JYR131092:JYR131145 KIN131092:KIN131145 KSJ131092:KSJ131145 LCF131092:LCF131145 LMB131092:LMB131145 LVX131092:LVX131145 MFT131092:MFT131145 MPP131092:MPP131145 MZL131092:MZL131145 NJH131092:NJH131145 NTD131092:NTD131145 OCZ131092:OCZ131145 OMV131092:OMV131145 OWR131092:OWR131145 PGN131092:PGN131145 PQJ131092:PQJ131145 QAF131092:QAF131145 QKB131092:QKB131145 QTX131092:QTX131145 RDT131092:RDT131145 RNP131092:RNP131145 RXL131092:RXL131145 SHH131092:SHH131145 SRD131092:SRD131145 TAZ131092:TAZ131145 TKV131092:TKV131145 TUR131092:TUR131145 UEN131092:UEN131145 UOJ131092:UOJ131145 UYF131092:UYF131145 VIB131092:VIB131145 VRX131092:VRX131145 WBT131092:WBT131145 WLP131092:WLP131145 WVL131092:WVL131145 D196628:D196681 IZ196628:IZ196681 SV196628:SV196681 ACR196628:ACR196681 AMN196628:AMN196681 AWJ196628:AWJ196681 BGF196628:BGF196681 BQB196628:BQB196681 BZX196628:BZX196681 CJT196628:CJT196681 CTP196628:CTP196681 DDL196628:DDL196681 DNH196628:DNH196681 DXD196628:DXD196681 EGZ196628:EGZ196681 EQV196628:EQV196681 FAR196628:FAR196681 FKN196628:FKN196681 FUJ196628:FUJ196681 GEF196628:GEF196681 GOB196628:GOB196681 GXX196628:GXX196681 HHT196628:HHT196681 HRP196628:HRP196681 IBL196628:IBL196681 ILH196628:ILH196681 IVD196628:IVD196681 JEZ196628:JEZ196681 JOV196628:JOV196681 JYR196628:JYR196681 KIN196628:KIN196681 KSJ196628:KSJ196681 LCF196628:LCF196681 LMB196628:LMB196681 LVX196628:LVX196681 MFT196628:MFT196681 MPP196628:MPP196681 MZL196628:MZL196681 NJH196628:NJH196681 NTD196628:NTD196681 OCZ196628:OCZ196681 OMV196628:OMV196681 OWR196628:OWR196681 PGN196628:PGN196681 PQJ196628:PQJ196681 QAF196628:QAF196681 QKB196628:QKB196681 QTX196628:QTX196681 RDT196628:RDT196681 RNP196628:RNP196681 RXL196628:RXL196681 SHH196628:SHH196681 SRD196628:SRD196681 TAZ196628:TAZ196681 TKV196628:TKV196681 TUR196628:TUR196681 UEN196628:UEN196681 UOJ196628:UOJ196681 UYF196628:UYF196681 VIB196628:VIB196681 VRX196628:VRX196681 WBT196628:WBT196681 WLP196628:WLP196681 WVL196628:WVL196681 D262164:D262217 IZ262164:IZ262217 SV262164:SV262217 ACR262164:ACR262217 AMN262164:AMN262217 AWJ262164:AWJ262217 BGF262164:BGF262217 BQB262164:BQB262217 BZX262164:BZX262217 CJT262164:CJT262217 CTP262164:CTP262217 DDL262164:DDL262217 DNH262164:DNH262217 DXD262164:DXD262217 EGZ262164:EGZ262217 EQV262164:EQV262217 FAR262164:FAR262217 FKN262164:FKN262217 FUJ262164:FUJ262217 GEF262164:GEF262217 GOB262164:GOB262217 GXX262164:GXX262217 HHT262164:HHT262217 HRP262164:HRP262217 IBL262164:IBL262217 ILH262164:ILH262217 IVD262164:IVD262217 JEZ262164:JEZ262217 JOV262164:JOV262217 JYR262164:JYR262217 KIN262164:KIN262217 KSJ262164:KSJ262217 LCF262164:LCF262217 LMB262164:LMB262217 LVX262164:LVX262217 MFT262164:MFT262217 MPP262164:MPP262217 MZL262164:MZL262217 NJH262164:NJH262217 NTD262164:NTD262217 OCZ262164:OCZ262217 OMV262164:OMV262217 OWR262164:OWR262217 PGN262164:PGN262217 PQJ262164:PQJ262217 QAF262164:QAF262217 QKB262164:QKB262217 QTX262164:QTX262217 RDT262164:RDT262217 RNP262164:RNP262217 RXL262164:RXL262217 SHH262164:SHH262217 SRD262164:SRD262217 TAZ262164:TAZ262217 TKV262164:TKV262217 TUR262164:TUR262217 UEN262164:UEN262217 UOJ262164:UOJ262217 UYF262164:UYF262217 VIB262164:VIB262217 VRX262164:VRX262217 WBT262164:WBT262217 WLP262164:WLP262217 WVL262164:WVL262217 D327700:D327753 IZ327700:IZ327753 SV327700:SV327753 ACR327700:ACR327753 AMN327700:AMN327753 AWJ327700:AWJ327753 BGF327700:BGF327753 BQB327700:BQB327753 BZX327700:BZX327753 CJT327700:CJT327753 CTP327700:CTP327753 DDL327700:DDL327753 DNH327700:DNH327753 DXD327700:DXD327753 EGZ327700:EGZ327753 EQV327700:EQV327753 FAR327700:FAR327753 FKN327700:FKN327753 FUJ327700:FUJ327753 GEF327700:GEF327753 GOB327700:GOB327753 GXX327700:GXX327753 HHT327700:HHT327753 HRP327700:HRP327753 IBL327700:IBL327753 ILH327700:ILH327753 IVD327700:IVD327753 JEZ327700:JEZ327753 JOV327700:JOV327753 JYR327700:JYR327753 KIN327700:KIN327753 KSJ327700:KSJ327753 LCF327700:LCF327753 LMB327700:LMB327753 LVX327700:LVX327753 MFT327700:MFT327753 MPP327700:MPP327753 MZL327700:MZL327753 NJH327700:NJH327753 NTD327700:NTD327753 OCZ327700:OCZ327753 OMV327700:OMV327753 OWR327700:OWR327753 PGN327700:PGN327753 PQJ327700:PQJ327753 QAF327700:QAF327753 QKB327700:QKB327753 QTX327700:QTX327753 RDT327700:RDT327753 RNP327700:RNP327753 RXL327700:RXL327753 SHH327700:SHH327753 SRD327700:SRD327753 TAZ327700:TAZ327753 TKV327700:TKV327753 TUR327700:TUR327753 UEN327700:UEN327753 UOJ327700:UOJ327753 UYF327700:UYF327753 VIB327700:VIB327753 VRX327700:VRX327753 WBT327700:WBT327753 WLP327700:WLP327753 WVL327700:WVL327753 D393236:D393289 IZ393236:IZ393289 SV393236:SV393289 ACR393236:ACR393289 AMN393236:AMN393289 AWJ393236:AWJ393289 BGF393236:BGF393289 BQB393236:BQB393289 BZX393236:BZX393289 CJT393236:CJT393289 CTP393236:CTP393289 DDL393236:DDL393289 DNH393236:DNH393289 DXD393236:DXD393289 EGZ393236:EGZ393289 EQV393236:EQV393289 FAR393236:FAR393289 FKN393236:FKN393289 FUJ393236:FUJ393289 GEF393236:GEF393289 GOB393236:GOB393289 GXX393236:GXX393289 HHT393236:HHT393289 HRP393236:HRP393289 IBL393236:IBL393289 ILH393236:ILH393289 IVD393236:IVD393289 JEZ393236:JEZ393289 JOV393236:JOV393289 JYR393236:JYR393289 KIN393236:KIN393289 KSJ393236:KSJ393289 LCF393236:LCF393289 LMB393236:LMB393289 LVX393236:LVX393289 MFT393236:MFT393289 MPP393236:MPP393289 MZL393236:MZL393289 NJH393236:NJH393289 NTD393236:NTD393289 OCZ393236:OCZ393289 OMV393236:OMV393289 OWR393236:OWR393289 PGN393236:PGN393289 PQJ393236:PQJ393289 QAF393236:QAF393289 QKB393236:QKB393289 QTX393236:QTX393289 RDT393236:RDT393289 RNP393236:RNP393289 RXL393236:RXL393289 SHH393236:SHH393289 SRD393236:SRD393289 TAZ393236:TAZ393289 TKV393236:TKV393289 TUR393236:TUR393289 UEN393236:UEN393289 UOJ393236:UOJ393289 UYF393236:UYF393289 VIB393236:VIB393289 VRX393236:VRX393289 WBT393236:WBT393289 WLP393236:WLP393289 WVL393236:WVL393289 D458772:D458825 IZ458772:IZ458825 SV458772:SV458825 ACR458772:ACR458825 AMN458772:AMN458825 AWJ458772:AWJ458825 BGF458772:BGF458825 BQB458772:BQB458825 BZX458772:BZX458825 CJT458772:CJT458825 CTP458772:CTP458825 DDL458772:DDL458825 DNH458772:DNH458825 DXD458772:DXD458825 EGZ458772:EGZ458825 EQV458772:EQV458825 FAR458772:FAR458825 FKN458772:FKN458825 FUJ458772:FUJ458825 GEF458772:GEF458825 GOB458772:GOB458825 GXX458772:GXX458825 HHT458772:HHT458825 HRP458772:HRP458825 IBL458772:IBL458825 ILH458772:ILH458825 IVD458772:IVD458825 JEZ458772:JEZ458825 JOV458772:JOV458825 JYR458772:JYR458825 KIN458772:KIN458825 KSJ458772:KSJ458825 LCF458772:LCF458825 LMB458772:LMB458825 LVX458772:LVX458825 MFT458772:MFT458825 MPP458772:MPP458825 MZL458772:MZL458825 NJH458772:NJH458825 NTD458772:NTD458825 OCZ458772:OCZ458825 OMV458772:OMV458825 OWR458772:OWR458825 PGN458772:PGN458825 PQJ458772:PQJ458825 QAF458772:QAF458825 QKB458772:QKB458825 QTX458772:QTX458825 RDT458772:RDT458825 RNP458772:RNP458825 RXL458772:RXL458825 SHH458772:SHH458825 SRD458772:SRD458825 TAZ458772:TAZ458825 TKV458772:TKV458825 TUR458772:TUR458825 UEN458772:UEN458825 UOJ458772:UOJ458825 UYF458772:UYF458825 VIB458772:VIB458825 VRX458772:VRX458825 WBT458772:WBT458825 WLP458772:WLP458825 WVL458772:WVL458825 D524308:D524361 IZ524308:IZ524361 SV524308:SV524361 ACR524308:ACR524361 AMN524308:AMN524361 AWJ524308:AWJ524361 BGF524308:BGF524361 BQB524308:BQB524361 BZX524308:BZX524361 CJT524308:CJT524361 CTP524308:CTP524361 DDL524308:DDL524361 DNH524308:DNH524361 DXD524308:DXD524361 EGZ524308:EGZ524361 EQV524308:EQV524361 FAR524308:FAR524361 FKN524308:FKN524361 FUJ524308:FUJ524361 GEF524308:GEF524361 GOB524308:GOB524361 GXX524308:GXX524361 HHT524308:HHT524361 HRP524308:HRP524361 IBL524308:IBL524361 ILH524308:ILH524361 IVD524308:IVD524361 JEZ524308:JEZ524361 JOV524308:JOV524361 JYR524308:JYR524361 KIN524308:KIN524361 KSJ524308:KSJ524361 LCF524308:LCF524361 LMB524308:LMB524361 LVX524308:LVX524361 MFT524308:MFT524361 MPP524308:MPP524361 MZL524308:MZL524361 NJH524308:NJH524361 NTD524308:NTD524361 OCZ524308:OCZ524361 OMV524308:OMV524361 OWR524308:OWR524361 PGN524308:PGN524361 PQJ524308:PQJ524361 QAF524308:QAF524361 QKB524308:QKB524361 QTX524308:QTX524361 RDT524308:RDT524361 RNP524308:RNP524361 RXL524308:RXL524361 SHH524308:SHH524361 SRD524308:SRD524361 TAZ524308:TAZ524361 TKV524308:TKV524361 TUR524308:TUR524361 UEN524308:UEN524361 UOJ524308:UOJ524361 UYF524308:UYF524361 VIB524308:VIB524361 VRX524308:VRX524361 WBT524308:WBT524361 WLP524308:WLP524361 WVL524308:WVL524361 D589844:D589897 IZ589844:IZ589897 SV589844:SV589897 ACR589844:ACR589897 AMN589844:AMN589897 AWJ589844:AWJ589897 BGF589844:BGF589897 BQB589844:BQB589897 BZX589844:BZX589897 CJT589844:CJT589897 CTP589844:CTP589897 DDL589844:DDL589897 DNH589844:DNH589897 DXD589844:DXD589897 EGZ589844:EGZ589897 EQV589844:EQV589897 FAR589844:FAR589897 FKN589844:FKN589897 FUJ589844:FUJ589897 GEF589844:GEF589897 GOB589844:GOB589897 GXX589844:GXX589897 HHT589844:HHT589897 HRP589844:HRP589897 IBL589844:IBL589897 ILH589844:ILH589897 IVD589844:IVD589897 JEZ589844:JEZ589897 JOV589844:JOV589897 JYR589844:JYR589897 KIN589844:KIN589897 KSJ589844:KSJ589897 LCF589844:LCF589897 LMB589844:LMB589897 LVX589844:LVX589897 MFT589844:MFT589897 MPP589844:MPP589897 MZL589844:MZL589897 NJH589844:NJH589897 NTD589844:NTD589897 OCZ589844:OCZ589897 OMV589844:OMV589897 OWR589844:OWR589897 PGN589844:PGN589897 PQJ589844:PQJ589897 QAF589844:QAF589897 QKB589844:QKB589897 QTX589844:QTX589897 RDT589844:RDT589897 RNP589844:RNP589897 RXL589844:RXL589897 SHH589844:SHH589897 SRD589844:SRD589897 TAZ589844:TAZ589897 TKV589844:TKV589897 TUR589844:TUR589897 UEN589844:UEN589897 UOJ589844:UOJ589897 UYF589844:UYF589897 VIB589844:VIB589897 VRX589844:VRX589897 WBT589844:WBT589897 WLP589844:WLP589897 WVL589844:WVL589897 D655380:D655433 IZ655380:IZ655433 SV655380:SV655433 ACR655380:ACR655433 AMN655380:AMN655433 AWJ655380:AWJ655433 BGF655380:BGF655433 BQB655380:BQB655433 BZX655380:BZX655433 CJT655380:CJT655433 CTP655380:CTP655433 DDL655380:DDL655433 DNH655380:DNH655433 DXD655380:DXD655433 EGZ655380:EGZ655433 EQV655380:EQV655433 FAR655380:FAR655433 FKN655380:FKN655433 FUJ655380:FUJ655433 GEF655380:GEF655433 GOB655380:GOB655433 GXX655380:GXX655433 HHT655380:HHT655433 HRP655380:HRP655433 IBL655380:IBL655433 ILH655380:ILH655433 IVD655380:IVD655433 JEZ655380:JEZ655433 JOV655380:JOV655433 JYR655380:JYR655433 KIN655380:KIN655433 KSJ655380:KSJ655433 LCF655380:LCF655433 LMB655380:LMB655433 LVX655380:LVX655433 MFT655380:MFT655433 MPP655380:MPP655433 MZL655380:MZL655433 NJH655380:NJH655433 NTD655380:NTD655433 OCZ655380:OCZ655433 OMV655380:OMV655433 OWR655380:OWR655433 PGN655380:PGN655433 PQJ655380:PQJ655433 QAF655380:QAF655433 QKB655380:QKB655433 QTX655380:QTX655433 RDT655380:RDT655433 RNP655380:RNP655433 RXL655380:RXL655433 SHH655380:SHH655433 SRD655380:SRD655433 TAZ655380:TAZ655433 TKV655380:TKV655433 TUR655380:TUR655433 UEN655380:UEN655433 UOJ655380:UOJ655433 UYF655380:UYF655433 VIB655380:VIB655433 VRX655380:VRX655433 WBT655380:WBT655433 WLP655380:WLP655433 WVL655380:WVL655433 D720916:D720969 IZ720916:IZ720969 SV720916:SV720969 ACR720916:ACR720969 AMN720916:AMN720969 AWJ720916:AWJ720969 BGF720916:BGF720969 BQB720916:BQB720969 BZX720916:BZX720969 CJT720916:CJT720969 CTP720916:CTP720969 DDL720916:DDL720969 DNH720916:DNH720969 DXD720916:DXD720969 EGZ720916:EGZ720969 EQV720916:EQV720969 FAR720916:FAR720969 FKN720916:FKN720969 FUJ720916:FUJ720969 GEF720916:GEF720969 GOB720916:GOB720969 GXX720916:GXX720969 HHT720916:HHT720969 HRP720916:HRP720969 IBL720916:IBL720969 ILH720916:ILH720969 IVD720916:IVD720969 JEZ720916:JEZ720969 JOV720916:JOV720969 JYR720916:JYR720969 KIN720916:KIN720969 KSJ720916:KSJ720969 LCF720916:LCF720969 LMB720916:LMB720969 LVX720916:LVX720969 MFT720916:MFT720969 MPP720916:MPP720969 MZL720916:MZL720969 NJH720916:NJH720969 NTD720916:NTD720969 OCZ720916:OCZ720969 OMV720916:OMV720969 OWR720916:OWR720969 PGN720916:PGN720969 PQJ720916:PQJ720969 QAF720916:QAF720969 QKB720916:QKB720969 QTX720916:QTX720969 RDT720916:RDT720969 RNP720916:RNP720969 RXL720916:RXL720969 SHH720916:SHH720969 SRD720916:SRD720969 TAZ720916:TAZ720969 TKV720916:TKV720969 TUR720916:TUR720969 UEN720916:UEN720969 UOJ720916:UOJ720969 UYF720916:UYF720969 VIB720916:VIB720969 VRX720916:VRX720969 WBT720916:WBT720969 WLP720916:WLP720969 WVL720916:WVL720969 D786452:D786505 IZ786452:IZ786505 SV786452:SV786505 ACR786452:ACR786505 AMN786452:AMN786505 AWJ786452:AWJ786505 BGF786452:BGF786505 BQB786452:BQB786505 BZX786452:BZX786505 CJT786452:CJT786505 CTP786452:CTP786505 DDL786452:DDL786505 DNH786452:DNH786505 DXD786452:DXD786505 EGZ786452:EGZ786505 EQV786452:EQV786505 FAR786452:FAR786505 FKN786452:FKN786505 FUJ786452:FUJ786505 GEF786452:GEF786505 GOB786452:GOB786505 GXX786452:GXX786505 HHT786452:HHT786505 HRP786452:HRP786505 IBL786452:IBL786505 ILH786452:ILH786505 IVD786452:IVD786505 JEZ786452:JEZ786505 JOV786452:JOV786505 JYR786452:JYR786505 KIN786452:KIN786505 KSJ786452:KSJ786505 LCF786452:LCF786505 LMB786452:LMB786505 LVX786452:LVX786505 MFT786452:MFT786505 MPP786452:MPP786505 MZL786452:MZL786505 NJH786452:NJH786505 NTD786452:NTD786505 OCZ786452:OCZ786505 OMV786452:OMV786505 OWR786452:OWR786505 PGN786452:PGN786505 PQJ786452:PQJ786505 QAF786452:QAF786505 QKB786452:QKB786505 QTX786452:QTX786505 RDT786452:RDT786505 RNP786452:RNP786505 RXL786452:RXL786505 SHH786452:SHH786505 SRD786452:SRD786505 TAZ786452:TAZ786505 TKV786452:TKV786505 TUR786452:TUR786505 UEN786452:UEN786505 UOJ786452:UOJ786505 UYF786452:UYF786505 VIB786452:VIB786505 VRX786452:VRX786505 WBT786452:WBT786505 WLP786452:WLP786505 WVL786452:WVL786505 D851988:D852041 IZ851988:IZ852041 SV851988:SV852041 ACR851988:ACR852041 AMN851988:AMN852041 AWJ851988:AWJ852041 BGF851988:BGF852041 BQB851988:BQB852041 BZX851988:BZX852041 CJT851988:CJT852041 CTP851988:CTP852041 DDL851988:DDL852041 DNH851988:DNH852041 DXD851988:DXD852041 EGZ851988:EGZ852041 EQV851988:EQV852041 FAR851988:FAR852041 FKN851988:FKN852041 FUJ851988:FUJ852041 GEF851988:GEF852041 GOB851988:GOB852041 GXX851988:GXX852041 HHT851988:HHT852041 HRP851988:HRP852041 IBL851988:IBL852041 ILH851988:ILH852041 IVD851988:IVD852041 JEZ851988:JEZ852041 JOV851988:JOV852041 JYR851988:JYR852041 KIN851988:KIN852041 KSJ851988:KSJ852041 LCF851988:LCF852041 LMB851988:LMB852041 LVX851988:LVX852041 MFT851988:MFT852041 MPP851988:MPP852041 MZL851988:MZL852041 NJH851988:NJH852041 NTD851988:NTD852041 OCZ851988:OCZ852041 OMV851988:OMV852041 OWR851988:OWR852041 PGN851988:PGN852041 PQJ851988:PQJ852041 QAF851988:QAF852041 QKB851988:QKB852041 QTX851988:QTX852041 RDT851988:RDT852041 RNP851988:RNP852041 RXL851988:RXL852041 SHH851988:SHH852041 SRD851988:SRD852041 TAZ851988:TAZ852041 TKV851988:TKV852041 TUR851988:TUR852041 UEN851988:UEN852041 UOJ851988:UOJ852041 UYF851988:UYF852041 VIB851988:VIB852041 VRX851988:VRX852041 WBT851988:WBT852041 WLP851988:WLP852041 WVL851988:WVL852041 D917524:D917577 IZ917524:IZ917577 SV917524:SV917577 ACR917524:ACR917577 AMN917524:AMN917577 AWJ917524:AWJ917577 BGF917524:BGF917577 BQB917524:BQB917577 BZX917524:BZX917577 CJT917524:CJT917577 CTP917524:CTP917577 DDL917524:DDL917577 DNH917524:DNH917577 DXD917524:DXD917577 EGZ917524:EGZ917577 EQV917524:EQV917577 FAR917524:FAR917577 FKN917524:FKN917577 FUJ917524:FUJ917577 GEF917524:GEF917577 GOB917524:GOB917577 GXX917524:GXX917577 HHT917524:HHT917577 HRP917524:HRP917577 IBL917524:IBL917577 ILH917524:ILH917577 IVD917524:IVD917577 JEZ917524:JEZ917577 JOV917524:JOV917577 JYR917524:JYR917577 KIN917524:KIN917577 KSJ917524:KSJ917577 LCF917524:LCF917577 LMB917524:LMB917577 LVX917524:LVX917577 MFT917524:MFT917577 MPP917524:MPP917577 MZL917524:MZL917577 NJH917524:NJH917577 NTD917524:NTD917577 OCZ917524:OCZ917577 OMV917524:OMV917577 OWR917524:OWR917577 PGN917524:PGN917577 PQJ917524:PQJ917577 QAF917524:QAF917577 QKB917524:QKB917577 QTX917524:QTX917577 RDT917524:RDT917577 RNP917524:RNP917577 RXL917524:RXL917577 SHH917524:SHH917577 SRD917524:SRD917577 TAZ917524:TAZ917577 TKV917524:TKV917577 TUR917524:TUR917577 UEN917524:UEN917577 UOJ917524:UOJ917577 UYF917524:UYF917577 VIB917524:VIB917577 VRX917524:VRX917577 WBT917524:WBT917577 WLP917524:WLP917577 WVL917524:WVL917577 D983060:D983113 IZ983060:IZ983113 SV983060:SV983113 ACR983060:ACR983113 AMN983060:AMN983113 AWJ983060:AWJ983113 BGF983060:BGF983113 BQB983060:BQB983113 BZX983060:BZX983113 CJT983060:CJT983113 CTP983060:CTP983113 DDL983060:DDL983113 DNH983060:DNH983113 DXD983060:DXD983113 EGZ983060:EGZ983113 EQV983060:EQV983113 FAR983060:FAR983113 FKN983060:FKN983113 FUJ983060:FUJ983113 GEF983060:GEF983113 GOB983060:GOB983113 GXX983060:GXX983113 HHT983060:HHT983113 HRP983060:HRP983113 IBL983060:IBL983113 ILH983060:ILH983113 IVD983060:IVD983113 JEZ983060:JEZ983113 JOV983060:JOV983113 JYR983060:JYR983113 KIN983060:KIN983113 KSJ983060:KSJ983113 LCF983060:LCF983113 LMB983060:LMB983113 LVX983060:LVX983113 MFT983060:MFT983113 MPP983060:MPP983113 MZL983060:MZL983113 NJH983060:NJH983113 NTD983060:NTD983113 OCZ983060:OCZ983113 OMV983060:OMV983113 OWR983060:OWR983113 PGN983060:PGN983113 PQJ983060:PQJ983113 QAF983060:QAF983113 QKB983060:QKB983113 QTX983060:QTX983113 RDT983060:RDT983113 RNP983060:RNP983113 RXL983060:RXL983113 SHH983060:SHH983113 SRD983060:SRD983113 TAZ983060:TAZ983113 TKV983060:TKV983113 TUR983060:TUR983113 UEN983060:UEN983113 UOJ983060:UOJ983113 UYF983060:UYF983113 VIB983060:VIB983113 VRX983060:VRX983113 WBT983060:WBT983113 WLP983060:WLP983113 IZ23:IZ73 WVL23:WVL73 WLP23:WLP73 WBT23:WBT73 VRX23:VRX73 VIB23:VIB73 UYF23:UYF73 UOJ23:UOJ73 UEN23:UEN73 TUR23:TUR73 TKV23:TKV73 TAZ23:TAZ73 SRD23:SRD73 SHH23:SHH73 RXL23:RXL73 RNP23:RNP73 RDT23:RDT73 QTX23:QTX73 QKB23:QKB73 QAF23:QAF73 PQJ23:PQJ73 PGN23:PGN73 OWR23:OWR73 OMV23:OMV73 OCZ23:OCZ73 NTD23:NTD73 NJH23:NJH73 MZL23:MZL73 MPP23:MPP73 MFT23:MFT73 LVX23:LVX73 LMB23:LMB73 LCF23:LCF73 KSJ23:KSJ73 KIN23:KIN73 JYR23:JYR73 JOV23:JOV73 JEZ23:JEZ73 IVD23:IVD73 ILH23:ILH73 IBL23:IBL73 HRP23:HRP73 HHT23:HHT73 GXX23:GXX73 GOB23:GOB73 GEF23:GEF73 FUJ23:FUJ73 FKN23:FKN73 FAR23:FAR73 EQV23:EQV73 EGZ23:EGZ73 DXD23:DXD73 DNH23:DNH73 DDL23:DDL73 CTP23:CTP73 CJT23:CJT73 BZX23:BZX73 BQB23:BQB73 BGF23:BGF73 AWJ23:AWJ73 AMN23:AMN73 ACR23:ACR73 SV23:SV73 D30:D73" xr:uid="{4D7CB507-979C-4439-9FEC-0D9077D0B7B2}">
      <formula1>IF(OR(D23="d",D23="h"),-1,0)</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4893-4FA5-484E-BC4C-6747F1416073}">
  <dimension ref="A1:K73"/>
  <sheetViews>
    <sheetView workbookViewId="0">
      <selection activeCell="D13" sqref="D13"/>
    </sheetView>
  </sheetViews>
  <sheetFormatPr defaultColWidth="9.08984375" defaultRowHeight="11.5" x14ac:dyDescent="0.25"/>
  <cols>
    <col min="1" max="1" width="5.90625" style="25" customWidth="1"/>
    <col min="2" max="2" width="20.08984375" style="3" customWidth="1"/>
    <col min="3" max="3" width="19.90625" style="3" customWidth="1"/>
    <col min="4" max="4" width="9.453125" style="25" customWidth="1"/>
    <col min="5" max="5" width="6.6328125" style="26" customWidth="1"/>
    <col min="6" max="6" width="6.36328125" style="25" customWidth="1"/>
    <col min="7" max="8" width="6.36328125" style="3" customWidth="1"/>
    <col min="9" max="254" width="9.08984375" style="3"/>
    <col min="255" max="255" width="5.90625" style="3" customWidth="1"/>
    <col min="256" max="256" width="20.08984375" style="3" customWidth="1"/>
    <col min="257" max="257" width="19.90625" style="3" customWidth="1"/>
    <col min="258" max="258" width="8.6328125" style="3" customWidth="1"/>
    <col min="259" max="259" width="11.54296875" style="3" customWidth="1"/>
    <col min="260" max="260" width="9.453125" style="3" customWidth="1"/>
    <col min="261" max="261" width="6.6328125" style="3" customWidth="1"/>
    <col min="262" max="264" width="6.36328125" style="3" customWidth="1"/>
    <col min="265" max="510" width="9.08984375" style="3"/>
    <col min="511" max="511" width="5.90625" style="3" customWidth="1"/>
    <col min="512" max="512" width="20.08984375" style="3" customWidth="1"/>
    <col min="513" max="513" width="19.90625" style="3" customWidth="1"/>
    <col min="514" max="514" width="8.6328125" style="3" customWidth="1"/>
    <col min="515" max="515" width="11.54296875" style="3" customWidth="1"/>
    <col min="516" max="516" width="9.453125" style="3" customWidth="1"/>
    <col min="517" max="517" width="6.6328125" style="3" customWidth="1"/>
    <col min="518" max="520" width="6.36328125" style="3" customWidth="1"/>
    <col min="521" max="766" width="9.08984375" style="3"/>
    <col min="767" max="767" width="5.90625" style="3" customWidth="1"/>
    <col min="768" max="768" width="20.08984375" style="3" customWidth="1"/>
    <col min="769" max="769" width="19.90625" style="3" customWidth="1"/>
    <col min="770" max="770" width="8.6328125" style="3" customWidth="1"/>
    <col min="771" max="771" width="11.54296875" style="3" customWidth="1"/>
    <col min="772" max="772" width="9.453125" style="3" customWidth="1"/>
    <col min="773" max="773" width="6.6328125" style="3" customWidth="1"/>
    <col min="774" max="776" width="6.36328125" style="3" customWidth="1"/>
    <col min="777" max="1022" width="9.08984375" style="3"/>
    <col min="1023" max="1023" width="5.90625" style="3" customWidth="1"/>
    <col min="1024" max="1024" width="20.08984375" style="3" customWidth="1"/>
    <col min="1025" max="1025" width="19.90625" style="3" customWidth="1"/>
    <col min="1026" max="1026" width="8.6328125" style="3" customWidth="1"/>
    <col min="1027" max="1027" width="11.54296875" style="3" customWidth="1"/>
    <col min="1028" max="1028" width="9.453125" style="3" customWidth="1"/>
    <col min="1029" max="1029" width="6.6328125" style="3" customWidth="1"/>
    <col min="1030" max="1032" width="6.36328125" style="3" customWidth="1"/>
    <col min="1033" max="1278" width="9.08984375" style="3"/>
    <col min="1279" max="1279" width="5.90625" style="3" customWidth="1"/>
    <col min="1280" max="1280" width="20.08984375" style="3" customWidth="1"/>
    <col min="1281" max="1281" width="19.90625" style="3" customWidth="1"/>
    <col min="1282" max="1282" width="8.6328125" style="3" customWidth="1"/>
    <col min="1283" max="1283" width="11.54296875" style="3" customWidth="1"/>
    <col min="1284" max="1284" width="9.453125" style="3" customWidth="1"/>
    <col min="1285" max="1285" width="6.6328125" style="3" customWidth="1"/>
    <col min="1286" max="1288" width="6.36328125" style="3" customWidth="1"/>
    <col min="1289" max="1534" width="9.08984375" style="3"/>
    <col min="1535" max="1535" width="5.90625" style="3" customWidth="1"/>
    <col min="1536" max="1536" width="20.08984375" style="3" customWidth="1"/>
    <col min="1537" max="1537" width="19.90625" style="3" customWidth="1"/>
    <col min="1538" max="1538" width="8.6328125" style="3" customWidth="1"/>
    <col min="1539" max="1539" width="11.54296875" style="3" customWidth="1"/>
    <col min="1540" max="1540" width="9.453125" style="3" customWidth="1"/>
    <col min="1541" max="1541" width="6.6328125" style="3" customWidth="1"/>
    <col min="1542" max="1544" width="6.36328125" style="3" customWidth="1"/>
    <col min="1545" max="1790" width="9.08984375" style="3"/>
    <col min="1791" max="1791" width="5.90625" style="3" customWidth="1"/>
    <col min="1792" max="1792" width="20.08984375" style="3" customWidth="1"/>
    <col min="1793" max="1793" width="19.90625" style="3" customWidth="1"/>
    <col min="1794" max="1794" width="8.6328125" style="3" customWidth="1"/>
    <col min="1795" max="1795" width="11.54296875" style="3" customWidth="1"/>
    <col min="1796" max="1796" width="9.453125" style="3" customWidth="1"/>
    <col min="1797" max="1797" width="6.6328125" style="3" customWidth="1"/>
    <col min="1798" max="1800" width="6.36328125" style="3" customWidth="1"/>
    <col min="1801" max="2046" width="9.08984375" style="3"/>
    <col min="2047" max="2047" width="5.90625" style="3" customWidth="1"/>
    <col min="2048" max="2048" width="20.08984375" style="3" customWidth="1"/>
    <col min="2049" max="2049" width="19.90625" style="3" customWidth="1"/>
    <col min="2050" max="2050" width="8.6328125" style="3" customWidth="1"/>
    <col min="2051" max="2051" width="11.54296875" style="3" customWidth="1"/>
    <col min="2052" max="2052" width="9.453125" style="3" customWidth="1"/>
    <col min="2053" max="2053" width="6.6328125" style="3" customWidth="1"/>
    <col min="2054" max="2056" width="6.36328125" style="3" customWidth="1"/>
    <col min="2057" max="2302" width="9.08984375" style="3"/>
    <col min="2303" max="2303" width="5.90625" style="3" customWidth="1"/>
    <col min="2304" max="2304" width="20.08984375" style="3" customWidth="1"/>
    <col min="2305" max="2305" width="19.90625" style="3" customWidth="1"/>
    <col min="2306" max="2306" width="8.6328125" style="3" customWidth="1"/>
    <col min="2307" max="2307" width="11.54296875" style="3" customWidth="1"/>
    <col min="2308" max="2308" width="9.453125" style="3" customWidth="1"/>
    <col min="2309" max="2309" width="6.6328125" style="3" customWidth="1"/>
    <col min="2310" max="2312" width="6.36328125" style="3" customWidth="1"/>
    <col min="2313" max="2558" width="9.08984375" style="3"/>
    <col min="2559" max="2559" width="5.90625" style="3" customWidth="1"/>
    <col min="2560" max="2560" width="20.08984375" style="3" customWidth="1"/>
    <col min="2561" max="2561" width="19.90625" style="3" customWidth="1"/>
    <col min="2562" max="2562" width="8.6328125" style="3" customWidth="1"/>
    <col min="2563" max="2563" width="11.54296875" style="3" customWidth="1"/>
    <col min="2564" max="2564" width="9.453125" style="3" customWidth="1"/>
    <col min="2565" max="2565" width="6.6328125" style="3" customWidth="1"/>
    <col min="2566" max="2568" width="6.36328125" style="3" customWidth="1"/>
    <col min="2569" max="2814" width="9.08984375" style="3"/>
    <col min="2815" max="2815" width="5.90625" style="3" customWidth="1"/>
    <col min="2816" max="2816" width="20.08984375" style="3" customWidth="1"/>
    <col min="2817" max="2817" width="19.90625" style="3" customWidth="1"/>
    <col min="2818" max="2818" width="8.6328125" style="3" customWidth="1"/>
    <col min="2819" max="2819" width="11.54296875" style="3" customWidth="1"/>
    <col min="2820" max="2820" width="9.453125" style="3" customWidth="1"/>
    <col min="2821" max="2821" width="6.6328125" style="3" customWidth="1"/>
    <col min="2822" max="2824" width="6.36328125" style="3" customWidth="1"/>
    <col min="2825" max="3070" width="9.08984375" style="3"/>
    <col min="3071" max="3071" width="5.90625" style="3" customWidth="1"/>
    <col min="3072" max="3072" width="20.08984375" style="3" customWidth="1"/>
    <col min="3073" max="3073" width="19.90625" style="3" customWidth="1"/>
    <col min="3074" max="3074" width="8.6328125" style="3" customWidth="1"/>
    <col min="3075" max="3075" width="11.54296875" style="3" customWidth="1"/>
    <col min="3076" max="3076" width="9.453125" style="3" customWidth="1"/>
    <col min="3077" max="3077" width="6.6328125" style="3" customWidth="1"/>
    <col min="3078" max="3080" width="6.36328125" style="3" customWidth="1"/>
    <col min="3081" max="3326" width="9.08984375" style="3"/>
    <col min="3327" max="3327" width="5.90625" style="3" customWidth="1"/>
    <col min="3328" max="3328" width="20.08984375" style="3" customWidth="1"/>
    <col min="3329" max="3329" width="19.90625" style="3" customWidth="1"/>
    <col min="3330" max="3330" width="8.6328125" style="3" customWidth="1"/>
    <col min="3331" max="3331" width="11.54296875" style="3" customWidth="1"/>
    <col min="3332" max="3332" width="9.453125" style="3" customWidth="1"/>
    <col min="3333" max="3333" width="6.6328125" style="3" customWidth="1"/>
    <col min="3334" max="3336" width="6.36328125" style="3" customWidth="1"/>
    <col min="3337" max="3582" width="9.08984375" style="3"/>
    <col min="3583" max="3583" width="5.90625" style="3" customWidth="1"/>
    <col min="3584" max="3584" width="20.08984375" style="3" customWidth="1"/>
    <col min="3585" max="3585" width="19.90625" style="3" customWidth="1"/>
    <col min="3586" max="3586" width="8.6328125" style="3" customWidth="1"/>
    <col min="3587" max="3587" width="11.54296875" style="3" customWidth="1"/>
    <col min="3588" max="3588" width="9.453125" style="3" customWidth="1"/>
    <col min="3589" max="3589" width="6.6328125" style="3" customWidth="1"/>
    <col min="3590" max="3592" width="6.36328125" style="3" customWidth="1"/>
    <col min="3593" max="3838" width="9.08984375" style="3"/>
    <col min="3839" max="3839" width="5.90625" style="3" customWidth="1"/>
    <col min="3840" max="3840" width="20.08984375" style="3" customWidth="1"/>
    <col min="3841" max="3841" width="19.90625" style="3" customWidth="1"/>
    <col min="3842" max="3842" width="8.6328125" style="3" customWidth="1"/>
    <col min="3843" max="3843" width="11.54296875" style="3" customWidth="1"/>
    <col min="3844" max="3844" width="9.453125" style="3" customWidth="1"/>
    <col min="3845" max="3845" width="6.6328125" style="3" customWidth="1"/>
    <col min="3846" max="3848" width="6.36328125" style="3" customWidth="1"/>
    <col min="3849" max="4094" width="9.08984375" style="3"/>
    <col min="4095" max="4095" width="5.90625" style="3" customWidth="1"/>
    <col min="4096" max="4096" width="20.08984375" style="3" customWidth="1"/>
    <col min="4097" max="4097" width="19.90625" style="3" customWidth="1"/>
    <col min="4098" max="4098" width="8.6328125" style="3" customWidth="1"/>
    <col min="4099" max="4099" width="11.54296875" style="3" customWidth="1"/>
    <col min="4100" max="4100" width="9.453125" style="3" customWidth="1"/>
    <col min="4101" max="4101" width="6.6328125" style="3" customWidth="1"/>
    <col min="4102" max="4104" width="6.36328125" style="3" customWidth="1"/>
    <col min="4105" max="4350" width="9.08984375" style="3"/>
    <col min="4351" max="4351" width="5.90625" style="3" customWidth="1"/>
    <col min="4352" max="4352" width="20.08984375" style="3" customWidth="1"/>
    <col min="4353" max="4353" width="19.90625" style="3" customWidth="1"/>
    <col min="4354" max="4354" width="8.6328125" style="3" customWidth="1"/>
    <col min="4355" max="4355" width="11.54296875" style="3" customWidth="1"/>
    <col min="4356" max="4356" width="9.453125" style="3" customWidth="1"/>
    <col min="4357" max="4357" width="6.6328125" style="3" customWidth="1"/>
    <col min="4358" max="4360" width="6.36328125" style="3" customWidth="1"/>
    <col min="4361" max="4606" width="9.08984375" style="3"/>
    <col min="4607" max="4607" width="5.90625" style="3" customWidth="1"/>
    <col min="4608" max="4608" width="20.08984375" style="3" customWidth="1"/>
    <col min="4609" max="4609" width="19.90625" style="3" customWidth="1"/>
    <col min="4610" max="4610" width="8.6328125" style="3" customWidth="1"/>
    <col min="4611" max="4611" width="11.54296875" style="3" customWidth="1"/>
    <col min="4612" max="4612" width="9.453125" style="3" customWidth="1"/>
    <col min="4613" max="4613" width="6.6328125" style="3" customWidth="1"/>
    <col min="4614" max="4616" width="6.36328125" style="3" customWidth="1"/>
    <col min="4617" max="4862" width="9.08984375" style="3"/>
    <col min="4863" max="4863" width="5.90625" style="3" customWidth="1"/>
    <col min="4864" max="4864" width="20.08984375" style="3" customWidth="1"/>
    <col min="4865" max="4865" width="19.90625" style="3" customWidth="1"/>
    <col min="4866" max="4866" width="8.6328125" style="3" customWidth="1"/>
    <col min="4867" max="4867" width="11.54296875" style="3" customWidth="1"/>
    <col min="4868" max="4868" width="9.453125" style="3" customWidth="1"/>
    <col min="4869" max="4869" width="6.6328125" style="3" customWidth="1"/>
    <col min="4870" max="4872" width="6.36328125" style="3" customWidth="1"/>
    <col min="4873" max="5118" width="9.08984375" style="3"/>
    <col min="5119" max="5119" width="5.90625" style="3" customWidth="1"/>
    <col min="5120" max="5120" width="20.08984375" style="3" customWidth="1"/>
    <col min="5121" max="5121" width="19.90625" style="3" customWidth="1"/>
    <col min="5122" max="5122" width="8.6328125" style="3" customWidth="1"/>
    <col min="5123" max="5123" width="11.54296875" style="3" customWidth="1"/>
    <col min="5124" max="5124" width="9.453125" style="3" customWidth="1"/>
    <col min="5125" max="5125" width="6.6328125" style="3" customWidth="1"/>
    <col min="5126" max="5128" width="6.36328125" style="3" customWidth="1"/>
    <col min="5129" max="5374" width="9.08984375" style="3"/>
    <col min="5375" max="5375" width="5.90625" style="3" customWidth="1"/>
    <col min="5376" max="5376" width="20.08984375" style="3" customWidth="1"/>
    <col min="5377" max="5377" width="19.90625" style="3" customWidth="1"/>
    <col min="5378" max="5378" width="8.6328125" style="3" customWidth="1"/>
    <col min="5379" max="5379" width="11.54296875" style="3" customWidth="1"/>
    <col min="5380" max="5380" width="9.453125" style="3" customWidth="1"/>
    <col min="5381" max="5381" width="6.6328125" style="3" customWidth="1"/>
    <col min="5382" max="5384" width="6.36328125" style="3" customWidth="1"/>
    <col min="5385" max="5630" width="9.08984375" style="3"/>
    <col min="5631" max="5631" width="5.90625" style="3" customWidth="1"/>
    <col min="5632" max="5632" width="20.08984375" style="3" customWidth="1"/>
    <col min="5633" max="5633" width="19.90625" style="3" customWidth="1"/>
    <col min="5634" max="5634" width="8.6328125" style="3" customWidth="1"/>
    <col min="5635" max="5635" width="11.54296875" style="3" customWidth="1"/>
    <col min="5636" max="5636" width="9.453125" style="3" customWidth="1"/>
    <col min="5637" max="5637" width="6.6328125" style="3" customWidth="1"/>
    <col min="5638" max="5640" width="6.36328125" style="3" customWidth="1"/>
    <col min="5641" max="5886" width="9.08984375" style="3"/>
    <col min="5887" max="5887" width="5.90625" style="3" customWidth="1"/>
    <col min="5888" max="5888" width="20.08984375" style="3" customWidth="1"/>
    <col min="5889" max="5889" width="19.90625" style="3" customWidth="1"/>
    <col min="5890" max="5890" width="8.6328125" style="3" customWidth="1"/>
    <col min="5891" max="5891" width="11.54296875" style="3" customWidth="1"/>
    <col min="5892" max="5892" width="9.453125" style="3" customWidth="1"/>
    <col min="5893" max="5893" width="6.6328125" style="3" customWidth="1"/>
    <col min="5894" max="5896" width="6.36328125" style="3" customWidth="1"/>
    <col min="5897" max="6142" width="9.08984375" style="3"/>
    <col min="6143" max="6143" width="5.90625" style="3" customWidth="1"/>
    <col min="6144" max="6144" width="20.08984375" style="3" customWidth="1"/>
    <col min="6145" max="6145" width="19.90625" style="3" customWidth="1"/>
    <col min="6146" max="6146" width="8.6328125" style="3" customWidth="1"/>
    <col min="6147" max="6147" width="11.54296875" style="3" customWidth="1"/>
    <col min="6148" max="6148" width="9.453125" style="3" customWidth="1"/>
    <col min="6149" max="6149" width="6.6328125" style="3" customWidth="1"/>
    <col min="6150" max="6152" width="6.36328125" style="3" customWidth="1"/>
    <col min="6153" max="6398" width="9.08984375" style="3"/>
    <col min="6399" max="6399" width="5.90625" style="3" customWidth="1"/>
    <col min="6400" max="6400" width="20.08984375" style="3" customWidth="1"/>
    <col min="6401" max="6401" width="19.90625" style="3" customWidth="1"/>
    <col min="6402" max="6402" width="8.6328125" style="3" customWidth="1"/>
    <col min="6403" max="6403" width="11.54296875" style="3" customWidth="1"/>
    <col min="6404" max="6404" width="9.453125" style="3" customWidth="1"/>
    <col min="6405" max="6405" width="6.6328125" style="3" customWidth="1"/>
    <col min="6406" max="6408" width="6.36328125" style="3" customWidth="1"/>
    <col min="6409" max="6654" width="9.08984375" style="3"/>
    <col min="6655" max="6655" width="5.90625" style="3" customWidth="1"/>
    <col min="6656" max="6656" width="20.08984375" style="3" customWidth="1"/>
    <col min="6657" max="6657" width="19.90625" style="3" customWidth="1"/>
    <col min="6658" max="6658" width="8.6328125" style="3" customWidth="1"/>
    <col min="6659" max="6659" width="11.54296875" style="3" customWidth="1"/>
    <col min="6660" max="6660" width="9.453125" style="3" customWidth="1"/>
    <col min="6661" max="6661" width="6.6328125" style="3" customWidth="1"/>
    <col min="6662" max="6664" width="6.36328125" style="3" customWidth="1"/>
    <col min="6665" max="6910" width="9.08984375" style="3"/>
    <col min="6911" max="6911" width="5.90625" style="3" customWidth="1"/>
    <col min="6912" max="6912" width="20.08984375" style="3" customWidth="1"/>
    <col min="6913" max="6913" width="19.90625" style="3" customWidth="1"/>
    <col min="6914" max="6914" width="8.6328125" style="3" customWidth="1"/>
    <col min="6915" max="6915" width="11.54296875" style="3" customWidth="1"/>
    <col min="6916" max="6916" width="9.453125" style="3" customWidth="1"/>
    <col min="6917" max="6917" width="6.6328125" style="3" customWidth="1"/>
    <col min="6918" max="6920" width="6.36328125" style="3" customWidth="1"/>
    <col min="6921" max="7166" width="9.08984375" style="3"/>
    <col min="7167" max="7167" width="5.90625" style="3" customWidth="1"/>
    <col min="7168" max="7168" width="20.08984375" style="3" customWidth="1"/>
    <col min="7169" max="7169" width="19.90625" style="3" customWidth="1"/>
    <col min="7170" max="7170" width="8.6328125" style="3" customWidth="1"/>
    <col min="7171" max="7171" width="11.54296875" style="3" customWidth="1"/>
    <col min="7172" max="7172" width="9.453125" style="3" customWidth="1"/>
    <col min="7173" max="7173" width="6.6328125" style="3" customWidth="1"/>
    <col min="7174" max="7176" width="6.36328125" style="3" customWidth="1"/>
    <col min="7177" max="7422" width="9.08984375" style="3"/>
    <col min="7423" max="7423" width="5.90625" style="3" customWidth="1"/>
    <col min="7424" max="7424" width="20.08984375" style="3" customWidth="1"/>
    <col min="7425" max="7425" width="19.90625" style="3" customWidth="1"/>
    <col min="7426" max="7426" width="8.6328125" style="3" customWidth="1"/>
    <col min="7427" max="7427" width="11.54296875" style="3" customWidth="1"/>
    <col min="7428" max="7428" width="9.453125" style="3" customWidth="1"/>
    <col min="7429" max="7429" width="6.6328125" style="3" customWidth="1"/>
    <col min="7430" max="7432" width="6.36328125" style="3" customWidth="1"/>
    <col min="7433" max="7678" width="9.08984375" style="3"/>
    <col min="7679" max="7679" width="5.90625" style="3" customWidth="1"/>
    <col min="7680" max="7680" width="20.08984375" style="3" customWidth="1"/>
    <col min="7681" max="7681" width="19.90625" style="3" customWidth="1"/>
    <col min="7682" max="7682" width="8.6328125" style="3" customWidth="1"/>
    <col min="7683" max="7683" width="11.54296875" style="3" customWidth="1"/>
    <col min="7684" max="7684" width="9.453125" style="3" customWidth="1"/>
    <col min="7685" max="7685" width="6.6328125" style="3" customWidth="1"/>
    <col min="7686" max="7688" width="6.36328125" style="3" customWidth="1"/>
    <col min="7689" max="7934" width="9.08984375" style="3"/>
    <col min="7935" max="7935" width="5.90625" style="3" customWidth="1"/>
    <col min="7936" max="7936" width="20.08984375" style="3" customWidth="1"/>
    <col min="7937" max="7937" width="19.90625" style="3" customWidth="1"/>
    <col min="7938" max="7938" width="8.6328125" style="3" customWidth="1"/>
    <col min="7939" max="7939" width="11.54296875" style="3" customWidth="1"/>
    <col min="7940" max="7940" width="9.453125" style="3" customWidth="1"/>
    <col min="7941" max="7941" width="6.6328125" style="3" customWidth="1"/>
    <col min="7942" max="7944" width="6.36328125" style="3" customWidth="1"/>
    <col min="7945" max="8190" width="9.08984375" style="3"/>
    <col min="8191" max="8191" width="5.90625" style="3" customWidth="1"/>
    <col min="8192" max="8192" width="20.08984375" style="3" customWidth="1"/>
    <col min="8193" max="8193" width="19.90625" style="3" customWidth="1"/>
    <col min="8194" max="8194" width="8.6328125" style="3" customWidth="1"/>
    <col min="8195" max="8195" width="11.54296875" style="3" customWidth="1"/>
    <col min="8196" max="8196" width="9.453125" style="3" customWidth="1"/>
    <col min="8197" max="8197" width="6.6328125" style="3" customWidth="1"/>
    <col min="8198" max="8200" width="6.36328125" style="3" customWidth="1"/>
    <col min="8201" max="8446" width="9.08984375" style="3"/>
    <col min="8447" max="8447" width="5.90625" style="3" customWidth="1"/>
    <col min="8448" max="8448" width="20.08984375" style="3" customWidth="1"/>
    <col min="8449" max="8449" width="19.90625" style="3" customWidth="1"/>
    <col min="8450" max="8450" width="8.6328125" style="3" customWidth="1"/>
    <col min="8451" max="8451" width="11.54296875" style="3" customWidth="1"/>
    <col min="8452" max="8452" width="9.453125" style="3" customWidth="1"/>
    <col min="8453" max="8453" width="6.6328125" style="3" customWidth="1"/>
    <col min="8454" max="8456" width="6.36328125" style="3" customWidth="1"/>
    <col min="8457" max="8702" width="9.08984375" style="3"/>
    <col min="8703" max="8703" width="5.90625" style="3" customWidth="1"/>
    <col min="8704" max="8704" width="20.08984375" style="3" customWidth="1"/>
    <col min="8705" max="8705" width="19.90625" style="3" customWidth="1"/>
    <col min="8706" max="8706" width="8.6328125" style="3" customWidth="1"/>
    <col min="8707" max="8707" width="11.54296875" style="3" customWidth="1"/>
    <col min="8708" max="8708" width="9.453125" style="3" customWidth="1"/>
    <col min="8709" max="8709" width="6.6328125" style="3" customWidth="1"/>
    <col min="8710" max="8712" width="6.36328125" style="3" customWidth="1"/>
    <col min="8713" max="8958" width="9.08984375" style="3"/>
    <col min="8959" max="8959" width="5.90625" style="3" customWidth="1"/>
    <col min="8960" max="8960" width="20.08984375" style="3" customWidth="1"/>
    <col min="8961" max="8961" width="19.90625" style="3" customWidth="1"/>
    <col min="8962" max="8962" width="8.6328125" style="3" customWidth="1"/>
    <col min="8963" max="8963" width="11.54296875" style="3" customWidth="1"/>
    <col min="8964" max="8964" width="9.453125" style="3" customWidth="1"/>
    <col min="8965" max="8965" width="6.6328125" style="3" customWidth="1"/>
    <col min="8966" max="8968" width="6.36328125" style="3" customWidth="1"/>
    <col min="8969" max="9214" width="9.08984375" style="3"/>
    <col min="9215" max="9215" width="5.90625" style="3" customWidth="1"/>
    <col min="9216" max="9216" width="20.08984375" style="3" customWidth="1"/>
    <col min="9217" max="9217" width="19.90625" style="3" customWidth="1"/>
    <col min="9218" max="9218" width="8.6328125" style="3" customWidth="1"/>
    <col min="9219" max="9219" width="11.54296875" style="3" customWidth="1"/>
    <col min="9220" max="9220" width="9.453125" style="3" customWidth="1"/>
    <col min="9221" max="9221" width="6.6328125" style="3" customWidth="1"/>
    <col min="9222" max="9224" width="6.36328125" style="3" customWidth="1"/>
    <col min="9225" max="9470" width="9.08984375" style="3"/>
    <col min="9471" max="9471" width="5.90625" style="3" customWidth="1"/>
    <col min="9472" max="9472" width="20.08984375" style="3" customWidth="1"/>
    <col min="9473" max="9473" width="19.90625" style="3" customWidth="1"/>
    <col min="9474" max="9474" width="8.6328125" style="3" customWidth="1"/>
    <col min="9475" max="9475" width="11.54296875" style="3" customWidth="1"/>
    <col min="9476" max="9476" width="9.453125" style="3" customWidth="1"/>
    <col min="9477" max="9477" width="6.6328125" style="3" customWidth="1"/>
    <col min="9478" max="9480" width="6.36328125" style="3" customWidth="1"/>
    <col min="9481" max="9726" width="9.08984375" style="3"/>
    <col min="9727" max="9727" width="5.90625" style="3" customWidth="1"/>
    <col min="9728" max="9728" width="20.08984375" style="3" customWidth="1"/>
    <col min="9729" max="9729" width="19.90625" style="3" customWidth="1"/>
    <col min="9730" max="9730" width="8.6328125" style="3" customWidth="1"/>
    <col min="9731" max="9731" width="11.54296875" style="3" customWidth="1"/>
    <col min="9732" max="9732" width="9.453125" style="3" customWidth="1"/>
    <col min="9733" max="9733" width="6.6328125" style="3" customWidth="1"/>
    <col min="9734" max="9736" width="6.36328125" style="3" customWidth="1"/>
    <col min="9737" max="9982" width="9.08984375" style="3"/>
    <col min="9983" max="9983" width="5.90625" style="3" customWidth="1"/>
    <col min="9984" max="9984" width="20.08984375" style="3" customWidth="1"/>
    <col min="9985" max="9985" width="19.90625" style="3" customWidth="1"/>
    <col min="9986" max="9986" width="8.6328125" style="3" customWidth="1"/>
    <col min="9987" max="9987" width="11.54296875" style="3" customWidth="1"/>
    <col min="9988" max="9988" width="9.453125" style="3" customWidth="1"/>
    <col min="9989" max="9989" width="6.6328125" style="3" customWidth="1"/>
    <col min="9990" max="9992" width="6.36328125" style="3" customWidth="1"/>
    <col min="9993" max="10238" width="9.08984375" style="3"/>
    <col min="10239" max="10239" width="5.90625" style="3" customWidth="1"/>
    <col min="10240" max="10240" width="20.08984375" style="3" customWidth="1"/>
    <col min="10241" max="10241" width="19.90625" style="3" customWidth="1"/>
    <col min="10242" max="10242" width="8.6328125" style="3" customWidth="1"/>
    <col min="10243" max="10243" width="11.54296875" style="3" customWidth="1"/>
    <col min="10244" max="10244" width="9.453125" style="3" customWidth="1"/>
    <col min="10245" max="10245" width="6.6328125" style="3" customWidth="1"/>
    <col min="10246" max="10248" width="6.36328125" style="3" customWidth="1"/>
    <col min="10249" max="10494" width="9.08984375" style="3"/>
    <col min="10495" max="10495" width="5.90625" style="3" customWidth="1"/>
    <col min="10496" max="10496" width="20.08984375" style="3" customWidth="1"/>
    <col min="10497" max="10497" width="19.90625" style="3" customWidth="1"/>
    <col min="10498" max="10498" width="8.6328125" style="3" customWidth="1"/>
    <col min="10499" max="10499" width="11.54296875" style="3" customWidth="1"/>
    <col min="10500" max="10500" width="9.453125" style="3" customWidth="1"/>
    <col min="10501" max="10501" width="6.6328125" style="3" customWidth="1"/>
    <col min="10502" max="10504" width="6.36328125" style="3" customWidth="1"/>
    <col min="10505" max="10750" width="9.08984375" style="3"/>
    <col min="10751" max="10751" width="5.90625" style="3" customWidth="1"/>
    <col min="10752" max="10752" width="20.08984375" style="3" customWidth="1"/>
    <col min="10753" max="10753" width="19.90625" style="3" customWidth="1"/>
    <col min="10754" max="10754" width="8.6328125" style="3" customWidth="1"/>
    <col min="10755" max="10755" width="11.54296875" style="3" customWidth="1"/>
    <col min="10756" max="10756" width="9.453125" style="3" customWidth="1"/>
    <col min="10757" max="10757" width="6.6328125" style="3" customWidth="1"/>
    <col min="10758" max="10760" width="6.36328125" style="3" customWidth="1"/>
    <col min="10761" max="11006" width="9.08984375" style="3"/>
    <col min="11007" max="11007" width="5.90625" style="3" customWidth="1"/>
    <col min="11008" max="11008" width="20.08984375" style="3" customWidth="1"/>
    <col min="11009" max="11009" width="19.90625" style="3" customWidth="1"/>
    <col min="11010" max="11010" width="8.6328125" style="3" customWidth="1"/>
    <col min="11011" max="11011" width="11.54296875" style="3" customWidth="1"/>
    <col min="11012" max="11012" width="9.453125" style="3" customWidth="1"/>
    <col min="11013" max="11013" width="6.6328125" style="3" customWidth="1"/>
    <col min="11014" max="11016" width="6.36328125" style="3" customWidth="1"/>
    <col min="11017" max="11262" width="9.08984375" style="3"/>
    <col min="11263" max="11263" width="5.90625" style="3" customWidth="1"/>
    <col min="11264" max="11264" width="20.08984375" style="3" customWidth="1"/>
    <col min="11265" max="11265" width="19.90625" style="3" customWidth="1"/>
    <col min="11266" max="11266" width="8.6328125" style="3" customWidth="1"/>
    <col min="11267" max="11267" width="11.54296875" style="3" customWidth="1"/>
    <col min="11268" max="11268" width="9.453125" style="3" customWidth="1"/>
    <col min="11269" max="11269" width="6.6328125" style="3" customWidth="1"/>
    <col min="11270" max="11272" width="6.36328125" style="3" customWidth="1"/>
    <col min="11273" max="11518" width="9.08984375" style="3"/>
    <col min="11519" max="11519" width="5.90625" style="3" customWidth="1"/>
    <col min="11520" max="11520" width="20.08984375" style="3" customWidth="1"/>
    <col min="11521" max="11521" width="19.90625" style="3" customWidth="1"/>
    <col min="11522" max="11522" width="8.6328125" style="3" customWidth="1"/>
    <col min="11523" max="11523" width="11.54296875" style="3" customWidth="1"/>
    <col min="11524" max="11524" width="9.453125" style="3" customWidth="1"/>
    <col min="11525" max="11525" width="6.6328125" style="3" customWidth="1"/>
    <col min="11526" max="11528" width="6.36328125" style="3" customWidth="1"/>
    <col min="11529" max="11774" width="9.08984375" style="3"/>
    <col min="11775" max="11775" width="5.90625" style="3" customWidth="1"/>
    <col min="11776" max="11776" width="20.08984375" style="3" customWidth="1"/>
    <col min="11777" max="11777" width="19.90625" style="3" customWidth="1"/>
    <col min="11778" max="11778" width="8.6328125" style="3" customWidth="1"/>
    <col min="11779" max="11779" width="11.54296875" style="3" customWidth="1"/>
    <col min="11780" max="11780" width="9.453125" style="3" customWidth="1"/>
    <col min="11781" max="11781" width="6.6328125" style="3" customWidth="1"/>
    <col min="11782" max="11784" width="6.36328125" style="3" customWidth="1"/>
    <col min="11785" max="12030" width="9.08984375" style="3"/>
    <col min="12031" max="12031" width="5.90625" style="3" customWidth="1"/>
    <col min="12032" max="12032" width="20.08984375" style="3" customWidth="1"/>
    <col min="12033" max="12033" width="19.90625" style="3" customWidth="1"/>
    <col min="12034" max="12034" width="8.6328125" style="3" customWidth="1"/>
    <col min="12035" max="12035" width="11.54296875" style="3" customWidth="1"/>
    <col min="12036" max="12036" width="9.453125" style="3" customWidth="1"/>
    <col min="12037" max="12037" width="6.6328125" style="3" customWidth="1"/>
    <col min="12038" max="12040" width="6.36328125" style="3" customWidth="1"/>
    <col min="12041" max="12286" width="9.08984375" style="3"/>
    <col min="12287" max="12287" width="5.90625" style="3" customWidth="1"/>
    <col min="12288" max="12288" width="20.08984375" style="3" customWidth="1"/>
    <col min="12289" max="12289" width="19.90625" style="3" customWidth="1"/>
    <col min="12290" max="12290" width="8.6328125" style="3" customWidth="1"/>
    <col min="12291" max="12291" width="11.54296875" style="3" customWidth="1"/>
    <col min="12292" max="12292" width="9.453125" style="3" customWidth="1"/>
    <col min="12293" max="12293" width="6.6328125" style="3" customWidth="1"/>
    <col min="12294" max="12296" width="6.36328125" style="3" customWidth="1"/>
    <col min="12297" max="12542" width="9.08984375" style="3"/>
    <col min="12543" max="12543" width="5.90625" style="3" customWidth="1"/>
    <col min="12544" max="12544" width="20.08984375" style="3" customWidth="1"/>
    <col min="12545" max="12545" width="19.90625" style="3" customWidth="1"/>
    <col min="12546" max="12546" width="8.6328125" style="3" customWidth="1"/>
    <col min="12547" max="12547" width="11.54296875" style="3" customWidth="1"/>
    <col min="12548" max="12548" width="9.453125" style="3" customWidth="1"/>
    <col min="12549" max="12549" width="6.6328125" style="3" customWidth="1"/>
    <col min="12550" max="12552" width="6.36328125" style="3" customWidth="1"/>
    <col min="12553" max="12798" width="9.08984375" style="3"/>
    <col min="12799" max="12799" width="5.90625" style="3" customWidth="1"/>
    <col min="12800" max="12800" width="20.08984375" style="3" customWidth="1"/>
    <col min="12801" max="12801" width="19.90625" style="3" customWidth="1"/>
    <col min="12802" max="12802" width="8.6328125" style="3" customWidth="1"/>
    <col min="12803" max="12803" width="11.54296875" style="3" customWidth="1"/>
    <col min="12804" max="12804" width="9.453125" style="3" customWidth="1"/>
    <col min="12805" max="12805" width="6.6328125" style="3" customWidth="1"/>
    <col min="12806" max="12808" width="6.36328125" style="3" customWidth="1"/>
    <col min="12809" max="13054" width="9.08984375" style="3"/>
    <col min="13055" max="13055" width="5.90625" style="3" customWidth="1"/>
    <col min="13056" max="13056" width="20.08984375" style="3" customWidth="1"/>
    <col min="13057" max="13057" width="19.90625" style="3" customWidth="1"/>
    <col min="13058" max="13058" width="8.6328125" style="3" customWidth="1"/>
    <col min="13059" max="13059" width="11.54296875" style="3" customWidth="1"/>
    <col min="13060" max="13060" width="9.453125" style="3" customWidth="1"/>
    <col min="13061" max="13061" width="6.6328125" style="3" customWidth="1"/>
    <col min="13062" max="13064" width="6.36328125" style="3" customWidth="1"/>
    <col min="13065" max="13310" width="9.08984375" style="3"/>
    <col min="13311" max="13311" width="5.90625" style="3" customWidth="1"/>
    <col min="13312" max="13312" width="20.08984375" style="3" customWidth="1"/>
    <col min="13313" max="13313" width="19.90625" style="3" customWidth="1"/>
    <col min="13314" max="13314" width="8.6328125" style="3" customWidth="1"/>
    <col min="13315" max="13315" width="11.54296875" style="3" customWidth="1"/>
    <col min="13316" max="13316" width="9.453125" style="3" customWidth="1"/>
    <col min="13317" max="13317" width="6.6328125" style="3" customWidth="1"/>
    <col min="13318" max="13320" width="6.36328125" style="3" customWidth="1"/>
    <col min="13321" max="13566" width="9.08984375" style="3"/>
    <col min="13567" max="13567" width="5.90625" style="3" customWidth="1"/>
    <col min="13568" max="13568" width="20.08984375" style="3" customWidth="1"/>
    <col min="13569" max="13569" width="19.90625" style="3" customWidth="1"/>
    <col min="13570" max="13570" width="8.6328125" style="3" customWidth="1"/>
    <col min="13571" max="13571" width="11.54296875" style="3" customWidth="1"/>
    <col min="13572" max="13572" width="9.453125" style="3" customWidth="1"/>
    <col min="13573" max="13573" width="6.6328125" style="3" customWidth="1"/>
    <col min="13574" max="13576" width="6.36328125" style="3" customWidth="1"/>
    <col min="13577" max="13822" width="9.08984375" style="3"/>
    <col min="13823" max="13823" width="5.90625" style="3" customWidth="1"/>
    <col min="13824" max="13824" width="20.08984375" style="3" customWidth="1"/>
    <col min="13825" max="13825" width="19.90625" style="3" customWidth="1"/>
    <col min="13826" max="13826" width="8.6328125" style="3" customWidth="1"/>
    <col min="13827" max="13827" width="11.54296875" style="3" customWidth="1"/>
    <col min="13828" max="13828" width="9.453125" style="3" customWidth="1"/>
    <col min="13829" max="13829" width="6.6328125" style="3" customWidth="1"/>
    <col min="13830" max="13832" width="6.36328125" style="3" customWidth="1"/>
    <col min="13833" max="14078" width="9.08984375" style="3"/>
    <col min="14079" max="14079" width="5.90625" style="3" customWidth="1"/>
    <col min="14080" max="14080" width="20.08984375" style="3" customWidth="1"/>
    <col min="14081" max="14081" width="19.90625" style="3" customWidth="1"/>
    <col min="14082" max="14082" width="8.6328125" style="3" customWidth="1"/>
    <col min="14083" max="14083" width="11.54296875" style="3" customWidth="1"/>
    <col min="14084" max="14084" width="9.453125" style="3" customWidth="1"/>
    <col min="14085" max="14085" width="6.6328125" style="3" customWidth="1"/>
    <col min="14086" max="14088" width="6.36328125" style="3" customWidth="1"/>
    <col min="14089" max="14334" width="9.08984375" style="3"/>
    <col min="14335" max="14335" width="5.90625" style="3" customWidth="1"/>
    <col min="14336" max="14336" width="20.08984375" style="3" customWidth="1"/>
    <col min="14337" max="14337" width="19.90625" style="3" customWidth="1"/>
    <col min="14338" max="14338" width="8.6328125" style="3" customWidth="1"/>
    <col min="14339" max="14339" width="11.54296875" style="3" customWidth="1"/>
    <col min="14340" max="14340" width="9.453125" style="3" customWidth="1"/>
    <col min="14341" max="14341" width="6.6328125" style="3" customWidth="1"/>
    <col min="14342" max="14344" width="6.36328125" style="3" customWidth="1"/>
    <col min="14345" max="14590" width="9.08984375" style="3"/>
    <col min="14591" max="14591" width="5.90625" style="3" customWidth="1"/>
    <col min="14592" max="14592" width="20.08984375" style="3" customWidth="1"/>
    <col min="14593" max="14593" width="19.90625" style="3" customWidth="1"/>
    <col min="14594" max="14594" width="8.6328125" style="3" customWidth="1"/>
    <col min="14595" max="14595" width="11.54296875" style="3" customWidth="1"/>
    <col min="14596" max="14596" width="9.453125" style="3" customWidth="1"/>
    <col min="14597" max="14597" width="6.6328125" style="3" customWidth="1"/>
    <col min="14598" max="14600" width="6.36328125" style="3" customWidth="1"/>
    <col min="14601" max="14846" width="9.08984375" style="3"/>
    <col min="14847" max="14847" width="5.90625" style="3" customWidth="1"/>
    <col min="14848" max="14848" width="20.08984375" style="3" customWidth="1"/>
    <col min="14849" max="14849" width="19.90625" style="3" customWidth="1"/>
    <col min="14850" max="14850" width="8.6328125" style="3" customWidth="1"/>
    <col min="14851" max="14851" width="11.54296875" style="3" customWidth="1"/>
    <col min="14852" max="14852" width="9.453125" style="3" customWidth="1"/>
    <col min="14853" max="14853" width="6.6328125" style="3" customWidth="1"/>
    <col min="14854" max="14856" width="6.36328125" style="3" customWidth="1"/>
    <col min="14857" max="15102" width="9.08984375" style="3"/>
    <col min="15103" max="15103" width="5.90625" style="3" customWidth="1"/>
    <col min="15104" max="15104" width="20.08984375" style="3" customWidth="1"/>
    <col min="15105" max="15105" width="19.90625" style="3" customWidth="1"/>
    <col min="15106" max="15106" width="8.6328125" style="3" customWidth="1"/>
    <col min="15107" max="15107" width="11.54296875" style="3" customWidth="1"/>
    <col min="15108" max="15108" width="9.453125" style="3" customWidth="1"/>
    <col min="15109" max="15109" width="6.6328125" style="3" customWidth="1"/>
    <col min="15110" max="15112" width="6.36328125" style="3" customWidth="1"/>
    <col min="15113" max="15358" width="9.08984375" style="3"/>
    <col min="15359" max="15359" width="5.90625" style="3" customWidth="1"/>
    <col min="15360" max="15360" width="20.08984375" style="3" customWidth="1"/>
    <col min="15361" max="15361" width="19.90625" style="3" customWidth="1"/>
    <col min="15362" max="15362" width="8.6328125" style="3" customWidth="1"/>
    <col min="15363" max="15363" width="11.54296875" style="3" customWidth="1"/>
    <col min="15364" max="15364" width="9.453125" style="3" customWidth="1"/>
    <col min="15365" max="15365" width="6.6328125" style="3" customWidth="1"/>
    <col min="15366" max="15368" width="6.36328125" style="3" customWidth="1"/>
    <col min="15369" max="15614" width="9.08984375" style="3"/>
    <col min="15615" max="15615" width="5.90625" style="3" customWidth="1"/>
    <col min="15616" max="15616" width="20.08984375" style="3" customWidth="1"/>
    <col min="15617" max="15617" width="19.90625" style="3" customWidth="1"/>
    <col min="15618" max="15618" width="8.6328125" style="3" customWidth="1"/>
    <col min="15619" max="15619" width="11.54296875" style="3" customWidth="1"/>
    <col min="15620" max="15620" width="9.453125" style="3" customWidth="1"/>
    <col min="15621" max="15621" width="6.6328125" style="3" customWidth="1"/>
    <col min="15622" max="15624" width="6.36328125" style="3" customWidth="1"/>
    <col min="15625" max="15870" width="9.08984375" style="3"/>
    <col min="15871" max="15871" width="5.90625" style="3" customWidth="1"/>
    <col min="15872" max="15872" width="20.08984375" style="3" customWidth="1"/>
    <col min="15873" max="15873" width="19.90625" style="3" customWidth="1"/>
    <col min="15874" max="15874" width="8.6328125" style="3" customWidth="1"/>
    <col min="15875" max="15875" width="11.54296875" style="3" customWidth="1"/>
    <col min="15876" max="15876" width="9.453125" style="3" customWidth="1"/>
    <col min="15877" max="15877" width="6.6328125" style="3" customWidth="1"/>
    <col min="15878" max="15880" width="6.36328125" style="3" customWidth="1"/>
    <col min="15881" max="16126" width="9.08984375" style="3"/>
    <col min="16127" max="16127" width="5.90625" style="3" customWidth="1"/>
    <col min="16128" max="16128" width="20.08984375" style="3" customWidth="1"/>
    <col min="16129" max="16129" width="19.90625" style="3" customWidth="1"/>
    <col min="16130" max="16130" width="8.6328125" style="3" customWidth="1"/>
    <col min="16131" max="16131" width="11.54296875" style="3" customWidth="1"/>
    <col min="16132" max="16132" width="9.453125" style="3" customWidth="1"/>
    <col min="16133" max="16133" width="6.6328125" style="3" customWidth="1"/>
    <col min="16134" max="16136" width="6.36328125" style="3" customWidth="1"/>
    <col min="16137" max="16384" width="9.08984375" style="3"/>
  </cols>
  <sheetData>
    <row r="1" spans="1:11" ht="15.9" customHeight="1" thickBot="1" x14ac:dyDescent="0.35">
      <c r="A1" s="48" t="s">
        <v>220</v>
      </c>
      <c r="B1" s="48"/>
      <c r="C1" s="1" t="s">
        <v>0</v>
      </c>
      <c r="D1" s="49" t="s">
        <v>1</v>
      </c>
      <c r="E1" s="51" t="s">
        <v>2</v>
      </c>
      <c r="F1" s="52"/>
      <c r="G1" s="52"/>
      <c r="H1" s="52"/>
      <c r="I1" s="2">
        <f>COUNTIF(F8:F38,"&gt;0")</f>
        <v>13</v>
      </c>
      <c r="J1" s="2"/>
      <c r="K1" s="2"/>
    </row>
    <row r="2" spans="1:11" ht="15.9" customHeight="1" thickBot="1" x14ac:dyDescent="0.35">
      <c r="A2" s="48"/>
      <c r="B2" s="48"/>
      <c r="C2" s="4" t="s">
        <v>3</v>
      </c>
      <c r="D2" s="50"/>
      <c r="E2" s="51"/>
      <c r="F2" s="52"/>
      <c r="G2" s="52"/>
      <c r="H2" s="52"/>
      <c r="I2" s="2"/>
      <c r="J2" s="2"/>
      <c r="K2" s="2"/>
    </row>
    <row r="3" spans="1:11" ht="15.9" customHeight="1" thickBot="1" x14ac:dyDescent="0.35">
      <c r="A3" s="48"/>
      <c r="B3" s="48"/>
      <c r="C3" s="4"/>
      <c r="D3" s="55" t="e">
        <f>SUM(#REF!)</f>
        <v>#REF!</v>
      </c>
      <c r="E3" s="51"/>
      <c r="F3" s="52"/>
      <c r="G3" s="52"/>
      <c r="H3" s="52"/>
      <c r="I3" s="2"/>
      <c r="J3" s="2"/>
      <c r="K3" s="2"/>
    </row>
    <row r="4" spans="1:11" ht="15.9" customHeight="1" thickBot="1" x14ac:dyDescent="0.35">
      <c r="A4" s="48"/>
      <c r="B4" s="48"/>
      <c r="C4" s="4"/>
      <c r="D4" s="56"/>
      <c r="E4" s="53"/>
      <c r="F4" s="54"/>
      <c r="G4" s="54"/>
      <c r="H4" s="54"/>
      <c r="I4" s="2"/>
      <c r="J4" s="2"/>
      <c r="K4" s="2"/>
    </row>
    <row r="5" spans="1:11" ht="20.149999999999999" customHeight="1" thickBot="1" x14ac:dyDescent="0.3">
      <c r="A5" s="57"/>
      <c r="B5" s="60" t="s">
        <v>4</v>
      </c>
      <c r="C5" s="62" t="s">
        <v>5</v>
      </c>
      <c r="D5" s="63" t="s">
        <v>6</v>
      </c>
      <c r="E5" s="65" t="s">
        <v>1</v>
      </c>
      <c r="F5" s="65" t="s">
        <v>7</v>
      </c>
      <c r="G5" s="65" t="s">
        <v>8</v>
      </c>
      <c r="H5" s="67" t="s">
        <v>9</v>
      </c>
    </row>
    <row r="6" spans="1:11" ht="20.149999999999999" customHeight="1" thickBot="1" x14ac:dyDescent="0.3">
      <c r="A6" s="58"/>
      <c r="B6" s="60"/>
      <c r="C6" s="62"/>
      <c r="D6" s="63"/>
      <c r="E6" s="65"/>
      <c r="F6" s="65"/>
      <c r="G6" s="65"/>
      <c r="H6" s="67"/>
    </row>
    <row r="7" spans="1:11" ht="20.149999999999999" customHeight="1" x14ac:dyDescent="0.25">
      <c r="A7" s="59"/>
      <c r="B7" s="61"/>
      <c r="C7" s="5"/>
      <c r="D7" s="64" t="s">
        <v>10</v>
      </c>
      <c r="E7" s="66"/>
      <c r="F7" s="66"/>
      <c r="G7" s="66"/>
      <c r="H7" s="68"/>
      <c r="I7" s="6" t="s">
        <v>11</v>
      </c>
    </row>
    <row r="8" spans="1:11" ht="13" x14ac:dyDescent="0.25">
      <c r="A8" s="7">
        <f t="shared" ref="A8:A13" si="0">IF(OR(ISBLANK($B8),$D8&lt;0),"",ROW(A8)-7)</f>
        <v>1</v>
      </c>
      <c r="B8" s="14" t="s">
        <v>132</v>
      </c>
      <c r="C8" s="14" t="s">
        <v>129</v>
      </c>
      <c r="D8" s="9" t="s">
        <v>13</v>
      </c>
      <c r="E8" s="10">
        <f>SUM(F8:G8)</f>
        <v>560</v>
      </c>
      <c r="F8" s="29">
        <v>377</v>
      </c>
      <c r="G8" s="30">
        <v>183</v>
      </c>
      <c r="H8" s="30">
        <v>1</v>
      </c>
      <c r="I8" s="13"/>
    </row>
    <row r="9" spans="1:11" ht="13" x14ac:dyDescent="0.25">
      <c r="A9" s="7">
        <f t="shared" si="0"/>
        <v>2</v>
      </c>
      <c r="B9" s="14" t="s">
        <v>183</v>
      </c>
      <c r="C9" s="14" t="s">
        <v>184</v>
      </c>
      <c r="D9" s="9" t="s">
        <v>13</v>
      </c>
      <c r="E9" s="10">
        <f t="shared" ref="E9:E13" si="1">SUM(F9:G9)</f>
        <v>546</v>
      </c>
      <c r="F9" s="11">
        <v>375</v>
      </c>
      <c r="G9" s="12">
        <v>171</v>
      </c>
      <c r="H9" s="12">
        <v>8</v>
      </c>
      <c r="I9" s="13"/>
    </row>
    <row r="10" spans="1:11" ht="13" x14ac:dyDescent="0.25">
      <c r="A10" s="7">
        <f t="shared" si="0"/>
        <v>3</v>
      </c>
      <c r="B10" s="16" t="s">
        <v>133</v>
      </c>
      <c r="C10" s="16" t="s">
        <v>134</v>
      </c>
      <c r="D10" s="9" t="s">
        <v>13</v>
      </c>
      <c r="E10" s="10">
        <f t="shared" si="1"/>
        <v>542</v>
      </c>
      <c r="F10" s="11">
        <v>343</v>
      </c>
      <c r="G10" s="12">
        <v>199</v>
      </c>
      <c r="H10" s="12">
        <v>4</v>
      </c>
      <c r="I10" s="13"/>
    </row>
    <row r="11" spans="1:11" ht="14.5" x14ac:dyDescent="0.25">
      <c r="A11" s="7">
        <f t="shared" si="0"/>
        <v>4</v>
      </c>
      <c r="B11" s="45" t="s">
        <v>182</v>
      </c>
      <c r="C11" s="8" t="s">
        <v>134</v>
      </c>
      <c r="D11" s="9" t="s">
        <v>13</v>
      </c>
      <c r="E11" s="10">
        <f t="shared" si="1"/>
        <v>527</v>
      </c>
      <c r="F11" s="11">
        <v>361</v>
      </c>
      <c r="G11" s="12">
        <v>166</v>
      </c>
      <c r="H11" s="12">
        <v>10</v>
      </c>
      <c r="I11" s="13"/>
    </row>
    <row r="12" spans="1:11" ht="13" x14ac:dyDescent="0.25">
      <c r="A12" s="7">
        <f t="shared" si="0"/>
        <v>5</v>
      </c>
      <c r="B12" s="16" t="s">
        <v>216</v>
      </c>
      <c r="C12" s="16" t="s">
        <v>141</v>
      </c>
      <c r="D12" s="9" t="s">
        <v>13</v>
      </c>
      <c r="E12" s="10">
        <f t="shared" si="1"/>
        <v>465</v>
      </c>
      <c r="F12" s="11">
        <v>335</v>
      </c>
      <c r="G12" s="12">
        <v>130</v>
      </c>
      <c r="H12" s="12">
        <v>11</v>
      </c>
      <c r="I12" s="13"/>
    </row>
    <row r="13" spans="1:11" ht="13" x14ac:dyDescent="0.25">
      <c r="A13" s="7">
        <f t="shared" si="0"/>
        <v>6</v>
      </c>
      <c r="B13" s="14" t="s">
        <v>217</v>
      </c>
      <c r="C13" s="14" t="s">
        <v>138</v>
      </c>
      <c r="D13" s="9" t="s">
        <v>13</v>
      </c>
      <c r="E13" s="10">
        <f t="shared" si="1"/>
        <v>458</v>
      </c>
      <c r="F13" s="11">
        <v>327</v>
      </c>
      <c r="G13" s="12">
        <v>131</v>
      </c>
      <c r="H13" s="12">
        <v>20</v>
      </c>
      <c r="I13" s="13"/>
    </row>
    <row r="14" spans="1:11" ht="13" x14ac:dyDescent="0.25">
      <c r="A14" s="27"/>
      <c r="B14" s="14"/>
      <c r="C14" s="14"/>
      <c r="D14" s="9"/>
      <c r="E14" s="28"/>
      <c r="F14" s="29"/>
      <c r="G14" s="30"/>
      <c r="H14" s="30"/>
      <c r="I14" s="13"/>
    </row>
    <row r="15" spans="1:11" ht="13" x14ac:dyDescent="0.25">
      <c r="A15" s="7" t="s">
        <v>43</v>
      </c>
      <c r="B15" s="16" t="s">
        <v>147</v>
      </c>
      <c r="C15" s="16" t="s">
        <v>138</v>
      </c>
      <c r="D15" s="9" t="s">
        <v>32</v>
      </c>
      <c r="E15" s="10">
        <f t="shared" ref="E15:E20" si="2">SUM(F15:G15)</f>
        <v>573</v>
      </c>
      <c r="F15" s="11">
        <v>382</v>
      </c>
      <c r="G15" s="12">
        <v>191</v>
      </c>
      <c r="H15" s="12">
        <v>6</v>
      </c>
      <c r="I15" s="13"/>
    </row>
    <row r="16" spans="1:11" ht="13" x14ac:dyDescent="0.25">
      <c r="A16" s="7" t="s">
        <v>44</v>
      </c>
      <c r="B16" s="8" t="s">
        <v>143</v>
      </c>
      <c r="C16" s="8" t="s">
        <v>141</v>
      </c>
      <c r="D16" s="9" t="s">
        <v>32</v>
      </c>
      <c r="E16" s="10">
        <f t="shared" si="2"/>
        <v>568</v>
      </c>
      <c r="F16" s="11">
        <v>375</v>
      </c>
      <c r="G16" s="12">
        <v>193</v>
      </c>
      <c r="H16" s="12">
        <v>3</v>
      </c>
      <c r="I16" s="13"/>
    </row>
    <row r="17" spans="1:9" ht="13" x14ac:dyDescent="0.25">
      <c r="A17" s="7" t="s">
        <v>45</v>
      </c>
      <c r="B17" s="8" t="s">
        <v>139</v>
      </c>
      <c r="C17" s="8" t="s">
        <v>134</v>
      </c>
      <c r="D17" s="9" t="s">
        <v>32</v>
      </c>
      <c r="E17" s="10">
        <f t="shared" si="2"/>
        <v>561</v>
      </c>
      <c r="F17" s="11">
        <v>363</v>
      </c>
      <c r="G17" s="12">
        <v>198</v>
      </c>
      <c r="H17" s="12">
        <v>1</v>
      </c>
      <c r="I17" s="13"/>
    </row>
    <row r="18" spans="1:9" ht="13" x14ac:dyDescent="0.25">
      <c r="A18" s="7" t="s">
        <v>46</v>
      </c>
      <c r="B18" s="16" t="s">
        <v>140</v>
      </c>
      <c r="C18" s="16" t="s">
        <v>141</v>
      </c>
      <c r="D18" s="9" t="s">
        <v>32</v>
      </c>
      <c r="E18" s="10">
        <f t="shared" si="2"/>
        <v>557</v>
      </c>
      <c r="F18" s="11">
        <v>355</v>
      </c>
      <c r="G18" s="12">
        <v>202</v>
      </c>
      <c r="H18" s="12">
        <v>0</v>
      </c>
      <c r="I18" s="13"/>
    </row>
    <row r="19" spans="1:9" ht="13" x14ac:dyDescent="0.25">
      <c r="A19" s="7" t="s">
        <v>47</v>
      </c>
      <c r="B19" s="16" t="s">
        <v>218</v>
      </c>
      <c r="C19" s="16" t="s">
        <v>219</v>
      </c>
      <c r="D19" s="9" t="s">
        <v>32</v>
      </c>
      <c r="E19" s="10">
        <f t="shared" si="2"/>
        <v>526</v>
      </c>
      <c r="F19" s="11">
        <v>359</v>
      </c>
      <c r="G19" s="12">
        <v>167</v>
      </c>
      <c r="H19" s="12">
        <v>7</v>
      </c>
      <c r="I19" s="13"/>
    </row>
    <row r="20" spans="1:9" ht="13" x14ac:dyDescent="0.25">
      <c r="A20" s="7" t="s">
        <v>48</v>
      </c>
      <c r="B20" s="16" t="s">
        <v>195</v>
      </c>
      <c r="C20" s="14" t="s">
        <v>196</v>
      </c>
      <c r="D20" s="9" t="s">
        <v>32</v>
      </c>
      <c r="E20" s="10">
        <f t="shared" si="2"/>
        <v>502</v>
      </c>
      <c r="F20" s="11">
        <v>345</v>
      </c>
      <c r="G20" s="12">
        <v>157</v>
      </c>
      <c r="H20" s="12">
        <v>10</v>
      </c>
      <c r="I20" s="13"/>
    </row>
    <row r="21" spans="1:9" ht="13" x14ac:dyDescent="0.25">
      <c r="A21" s="7" t="s">
        <v>49</v>
      </c>
      <c r="B21" s="16" t="s">
        <v>150</v>
      </c>
      <c r="C21" s="16" t="s">
        <v>141</v>
      </c>
      <c r="D21" s="9" t="s">
        <v>32</v>
      </c>
      <c r="E21" s="10">
        <f>SUM(F21:G21)</f>
        <v>435</v>
      </c>
      <c r="F21" s="11">
        <v>340</v>
      </c>
      <c r="G21" s="12">
        <v>95</v>
      </c>
      <c r="H21" s="12">
        <v>24</v>
      </c>
      <c r="I21" s="13"/>
    </row>
    <row r="22" spans="1:9" ht="13" x14ac:dyDescent="0.25">
      <c r="A22" s="7"/>
      <c r="B22" s="16"/>
      <c r="C22" s="16"/>
      <c r="D22" s="9"/>
      <c r="E22" s="10"/>
      <c r="F22" s="11"/>
      <c r="G22" s="12"/>
      <c r="H22" s="12"/>
      <c r="I22" s="13"/>
    </row>
    <row r="23" spans="1:9" ht="13" x14ac:dyDescent="0.25">
      <c r="A23" s="7"/>
      <c r="B23" s="8"/>
      <c r="C23" s="8"/>
      <c r="D23" s="9"/>
      <c r="E23" s="10"/>
      <c r="F23" s="12"/>
      <c r="G23" s="12"/>
      <c r="H23" s="12"/>
      <c r="I23" s="13"/>
    </row>
    <row r="24" spans="1:9" ht="13" x14ac:dyDescent="0.25">
      <c r="A24" s="7"/>
      <c r="B24" s="42"/>
      <c r="C24" s="42"/>
      <c r="D24" s="43"/>
      <c r="E24" s="10"/>
      <c r="F24" s="32"/>
      <c r="G24" s="12"/>
      <c r="H24" s="12"/>
      <c r="I24" s="13"/>
    </row>
    <row r="25" spans="1:9" ht="13" x14ac:dyDescent="0.25">
      <c r="A25" s="7"/>
      <c r="B25" s="33"/>
      <c r="C25" s="33"/>
      <c r="D25" s="18"/>
      <c r="E25" s="10"/>
      <c r="F25" s="12"/>
      <c r="G25" s="12"/>
      <c r="H25" s="12"/>
      <c r="I25" s="13"/>
    </row>
    <row r="26" spans="1:9" ht="13" x14ac:dyDescent="0.25">
      <c r="A26" s="7"/>
      <c r="B26" s="16"/>
      <c r="C26" s="16"/>
      <c r="D26" s="9"/>
      <c r="E26" s="10"/>
      <c r="F26" s="12"/>
      <c r="G26" s="12"/>
      <c r="H26" s="12"/>
      <c r="I26" s="13"/>
    </row>
    <row r="27" spans="1:9" ht="13" x14ac:dyDescent="0.25">
      <c r="A27" s="7"/>
      <c r="B27" s="36"/>
      <c r="C27" s="36"/>
      <c r="D27" s="35"/>
      <c r="E27" s="10"/>
      <c r="F27" s="12"/>
      <c r="G27" s="12"/>
      <c r="H27" s="12"/>
      <c r="I27" s="13"/>
    </row>
    <row r="28" spans="1:9" ht="13" x14ac:dyDescent="0.25">
      <c r="A28" s="7"/>
      <c r="B28" s="37"/>
      <c r="C28" s="37"/>
      <c r="D28" s="35"/>
      <c r="E28" s="10"/>
      <c r="F28" s="12"/>
      <c r="G28" s="12"/>
      <c r="H28" s="12"/>
      <c r="I28" s="13"/>
    </row>
    <row r="29" spans="1:9" ht="13" x14ac:dyDescent="0.25">
      <c r="A29" s="7"/>
      <c r="B29" s="38"/>
      <c r="C29" s="38"/>
      <c r="D29" s="35"/>
      <c r="E29" s="10"/>
      <c r="F29" s="12"/>
      <c r="G29" s="12"/>
      <c r="H29" s="12"/>
      <c r="I29" s="13"/>
    </row>
    <row r="30" spans="1:9" ht="13" x14ac:dyDescent="0.25">
      <c r="A30" s="7"/>
      <c r="B30" s="39"/>
      <c r="C30" s="39"/>
      <c r="D30" s="40"/>
      <c r="E30" s="10"/>
      <c r="F30" s="12"/>
      <c r="G30" s="12"/>
      <c r="H30" s="12"/>
      <c r="I30" s="13"/>
    </row>
    <row r="31" spans="1:9" ht="13" x14ac:dyDescent="0.25">
      <c r="A31" s="7"/>
      <c r="B31" s="37"/>
      <c r="C31" s="38"/>
      <c r="D31" s="35"/>
      <c r="E31" s="10"/>
      <c r="F31" s="12"/>
      <c r="G31" s="12"/>
      <c r="H31" s="12"/>
      <c r="I31" s="13"/>
    </row>
    <row r="32" spans="1:9" ht="14.5" x14ac:dyDescent="0.25">
      <c r="A32" s="7"/>
      <c r="B32" s="44"/>
      <c r="C32" s="37"/>
      <c r="D32" s="35"/>
      <c r="E32" s="10"/>
      <c r="F32" s="12"/>
      <c r="G32" s="12"/>
      <c r="H32" s="12"/>
      <c r="I32" s="13"/>
    </row>
    <row r="33" spans="1:9" ht="13" x14ac:dyDescent="0.25">
      <c r="A33" s="7"/>
      <c r="B33" s="41"/>
      <c r="C33" s="38"/>
      <c r="D33" s="35"/>
      <c r="E33" s="10"/>
      <c r="F33" s="12"/>
      <c r="G33" s="12"/>
      <c r="H33" s="12"/>
      <c r="I33" s="13"/>
    </row>
    <row r="34" spans="1:9" ht="13" x14ac:dyDescent="0.25">
      <c r="A34" s="7"/>
      <c r="B34" s="38"/>
      <c r="C34" s="38"/>
      <c r="D34" s="35"/>
      <c r="E34" s="10"/>
      <c r="F34" s="12"/>
      <c r="G34" s="12"/>
      <c r="H34" s="12"/>
      <c r="I34" s="13"/>
    </row>
    <row r="35" spans="1:9" ht="13" x14ac:dyDescent="0.25">
      <c r="A35" s="7"/>
      <c r="B35" s="22"/>
      <c r="C35" s="22"/>
      <c r="D35" s="12"/>
      <c r="E35" s="10"/>
      <c r="F35" s="12"/>
      <c r="G35" s="12"/>
      <c r="H35" s="12"/>
      <c r="I35" s="13"/>
    </row>
    <row r="36" spans="1:9" ht="13" x14ac:dyDescent="0.25">
      <c r="A36" s="23"/>
      <c r="B36" s="22"/>
      <c r="C36" s="22"/>
      <c r="D36" s="12"/>
      <c r="E36" s="24"/>
      <c r="F36" s="12"/>
      <c r="G36" s="12"/>
      <c r="H36" s="12"/>
      <c r="I36" s="13"/>
    </row>
    <row r="37" spans="1:9" ht="13" x14ac:dyDescent="0.25">
      <c r="A37" s="23"/>
      <c r="B37" s="22"/>
      <c r="C37" s="22"/>
      <c r="D37" s="12"/>
      <c r="E37" s="24"/>
      <c r="F37" s="12"/>
      <c r="G37" s="12"/>
      <c r="H37" s="12"/>
      <c r="I37" s="13"/>
    </row>
    <row r="38" spans="1:9" ht="13" x14ac:dyDescent="0.25">
      <c r="A38" s="23"/>
      <c r="B38" s="22"/>
      <c r="C38" s="22"/>
      <c r="D38" s="12"/>
      <c r="E38" s="24"/>
      <c r="F38" s="12"/>
      <c r="G38" s="12"/>
      <c r="H38" s="12"/>
      <c r="I38" s="13"/>
    </row>
    <row r="39" spans="1:9" ht="13" x14ac:dyDescent="0.25">
      <c r="A39" s="23"/>
      <c r="B39" s="22"/>
      <c r="C39" s="22"/>
      <c r="D39" s="12"/>
      <c r="E39" s="24"/>
      <c r="F39" s="12"/>
      <c r="G39" s="12"/>
      <c r="H39" s="12"/>
      <c r="I39" s="13"/>
    </row>
    <row r="40" spans="1:9" ht="13" x14ac:dyDescent="0.25">
      <c r="A40" s="23"/>
      <c r="B40" s="22"/>
      <c r="C40" s="22"/>
      <c r="D40" s="12"/>
      <c r="E40" s="24"/>
      <c r="F40" s="12"/>
      <c r="G40" s="12"/>
      <c r="H40" s="12"/>
      <c r="I40" s="13"/>
    </row>
    <row r="41" spans="1:9" ht="13" x14ac:dyDescent="0.25">
      <c r="A41" s="23" t="str">
        <f t="shared" ref="A41:A73" si="3">IF(OR(ISBLANK($B41),$D41&lt;0),"",ROW(A41)-7)</f>
        <v/>
      </c>
      <c r="B41" s="22"/>
      <c r="C41" s="22"/>
      <c r="D41" s="12"/>
      <c r="E41" s="24"/>
      <c r="F41" s="12"/>
      <c r="G41" s="12"/>
      <c r="H41" s="12"/>
      <c r="I41" s="13"/>
    </row>
    <row r="42" spans="1:9" ht="13" x14ac:dyDescent="0.25">
      <c r="A42" s="23" t="str">
        <f t="shared" si="3"/>
        <v/>
      </c>
      <c r="B42" s="22"/>
      <c r="C42" s="22"/>
      <c r="D42" s="12"/>
      <c r="E42" s="24"/>
      <c r="F42" s="12"/>
      <c r="G42" s="12"/>
      <c r="H42" s="12"/>
      <c r="I42" s="13"/>
    </row>
    <row r="43" spans="1:9" ht="13" x14ac:dyDescent="0.25">
      <c r="A43" s="23" t="str">
        <f t="shared" si="3"/>
        <v/>
      </c>
      <c r="B43" s="22"/>
      <c r="C43" s="22"/>
      <c r="D43" s="12"/>
      <c r="E43" s="24"/>
      <c r="F43" s="12"/>
      <c r="G43" s="12"/>
      <c r="H43" s="12"/>
      <c r="I43" s="13"/>
    </row>
    <row r="44" spans="1:9" ht="13" x14ac:dyDescent="0.25">
      <c r="A44" s="23" t="str">
        <f t="shared" si="3"/>
        <v/>
      </c>
      <c r="B44" s="22"/>
      <c r="C44" s="22"/>
      <c r="D44" s="12"/>
      <c r="E44" s="24"/>
      <c r="F44" s="12"/>
      <c r="G44" s="12"/>
      <c r="H44" s="12"/>
      <c r="I44" s="13"/>
    </row>
    <row r="45" spans="1:9" ht="13" x14ac:dyDescent="0.25">
      <c r="A45" s="23" t="str">
        <f t="shared" si="3"/>
        <v/>
      </c>
      <c r="B45" s="22"/>
      <c r="C45" s="22"/>
      <c r="D45" s="12"/>
      <c r="E45" s="24"/>
      <c r="F45" s="12"/>
      <c r="G45" s="12"/>
      <c r="H45" s="12"/>
      <c r="I45" s="13"/>
    </row>
    <row r="46" spans="1:9" ht="13" x14ac:dyDescent="0.25">
      <c r="A46" s="23" t="str">
        <f t="shared" si="3"/>
        <v/>
      </c>
      <c r="B46" s="22"/>
      <c r="C46" s="22"/>
      <c r="D46" s="12"/>
      <c r="E46" s="24"/>
      <c r="F46" s="12"/>
      <c r="G46" s="12"/>
      <c r="H46" s="12"/>
      <c r="I46" s="13"/>
    </row>
    <row r="47" spans="1:9" ht="13" x14ac:dyDescent="0.25">
      <c r="A47" s="23" t="str">
        <f t="shared" si="3"/>
        <v/>
      </c>
      <c r="B47" s="22"/>
      <c r="C47" s="22"/>
      <c r="D47" s="12"/>
      <c r="E47" s="24"/>
      <c r="F47" s="12"/>
      <c r="G47" s="12"/>
      <c r="H47" s="12"/>
      <c r="I47" s="13"/>
    </row>
    <row r="48" spans="1:9" ht="13" x14ac:dyDescent="0.25">
      <c r="A48" s="23" t="str">
        <f t="shared" si="3"/>
        <v/>
      </c>
      <c r="B48" s="22"/>
      <c r="C48" s="22"/>
      <c r="D48" s="12"/>
      <c r="E48" s="24"/>
      <c r="F48" s="12"/>
      <c r="G48" s="12"/>
      <c r="H48" s="12"/>
      <c r="I48" s="13"/>
    </row>
    <row r="49" spans="1:9" ht="13" x14ac:dyDescent="0.25">
      <c r="A49" s="23" t="str">
        <f t="shared" si="3"/>
        <v/>
      </c>
      <c r="B49" s="22"/>
      <c r="C49" s="22"/>
      <c r="D49" s="12"/>
      <c r="E49" s="24"/>
      <c r="F49" s="12"/>
      <c r="G49" s="12"/>
      <c r="H49" s="12"/>
      <c r="I49" s="13"/>
    </row>
    <row r="50" spans="1:9" ht="13" x14ac:dyDescent="0.25">
      <c r="A50" s="23" t="str">
        <f t="shared" si="3"/>
        <v/>
      </c>
      <c r="B50" s="22"/>
      <c r="C50" s="22"/>
      <c r="D50" s="12"/>
      <c r="E50" s="24"/>
      <c r="F50" s="12"/>
      <c r="G50" s="12"/>
      <c r="H50" s="12"/>
      <c r="I50" s="13"/>
    </row>
    <row r="51" spans="1:9" ht="13" x14ac:dyDescent="0.25">
      <c r="A51" s="23" t="str">
        <f t="shared" si="3"/>
        <v/>
      </c>
      <c r="B51" s="22"/>
      <c r="C51" s="22"/>
      <c r="D51" s="12"/>
      <c r="E51" s="24"/>
      <c r="F51" s="12"/>
      <c r="G51" s="12"/>
      <c r="H51" s="12"/>
      <c r="I51" s="13"/>
    </row>
    <row r="52" spans="1:9" ht="13" x14ac:dyDescent="0.25">
      <c r="A52" s="23" t="str">
        <f t="shared" si="3"/>
        <v/>
      </c>
      <c r="B52" s="22"/>
      <c r="C52" s="22"/>
      <c r="D52" s="12"/>
      <c r="E52" s="24"/>
      <c r="F52" s="12"/>
      <c r="G52" s="12"/>
      <c r="H52" s="12"/>
      <c r="I52" s="13"/>
    </row>
    <row r="53" spans="1:9" ht="13" x14ac:dyDescent="0.25">
      <c r="A53" s="23" t="str">
        <f t="shared" si="3"/>
        <v/>
      </c>
      <c r="B53" s="22"/>
      <c r="C53" s="22"/>
      <c r="D53" s="12"/>
      <c r="E53" s="24"/>
      <c r="F53" s="12"/>
      <c r="G53" s="12"/>
      <c r="H53" s="12"/>
      <c r="I53" s="13"/>
    </row>
    <row r="54" spans="1:9" ht="13" x14ac:dyDescent="0.25">
      <c r="A54" s="23" t="str">
        <f t="shared" si="3"/>
        <v/>
      </c>
      <c r="B54" s="22"/>
      <c r="C54" s="22"/>
      <c r="D54" s="12"/>
      <c r="E54" s="24"/>
      <c r="F54" s="12"/>
      <c r="G54" s="12"/>
      <c r="H54" s="12"/>
      <c r="I54" s="13"/>
    </row>
    <row r="55" spans="1:9" ht="13" x14ac:dyDescent="0.25">
      <c r="A55" s="23" t="str">
        <f t="shared" si="3"/>
        <v/>
      </c>
      <c r="B55" s="22"/>
      <c r="C55" s="22"/>
      <c r="D55" s="12"/>
      <c r="E55" s="24"/>
      <c r="F55" s="12"/>
      <c r="G55" s="12"/>
      <c r="H55" s="12"/>
      <c r="I55" s="13"/>
    </row>
    <row r="56" spans="1:9" ht="13" x14ac:dyDescent="0.25">
      <c r="A56" s="23" t="str">
        <f t="shared" si="3"/>
        <v/>
      </c>
      <c r="B56" s="22"/>
      <c r="C56" s="22"/>
      <c r="D56" s="12"/>
      <c r="E56" s="24" t="str">
        <f>IF(OR(ISBLANK($F56))," ",F56+G56)</f>
        <v xml:space="preserve"> </v>
      </c>
      <c r="F56" s="12"/>
      <c r="G56" s="12"/>
      <c r="H56" s="12"/>
      <c r="I56" s="13"/>
    </row>
    <row r="57" spans="1:9" ht="13" x14ac:dyDescent="0.25">
      <c r="A57" s="23" t="str">
        <f t="shared" si="3"/>
        <v/>
      </c>
      <c r="B57" s="22"/>
      <c r="C57" s="22"/>
      <c r="D57" s="12"/>
      <c r="E57" s="24" t="str">
        <f>IF(OR(ISBLANK($F57))," ",F57+G57)</f>
        <v xml:space="preserve"> </v>
      </c>
      <c r="F57" s="12"/>
      <c r="G57" s="12"/>
      <c r="H57" s="12"/>
      <c r="I57" s="13"/>
    </row>
    <row r="58" spans="1:9" ht="13" x14ac:dyDescent="0.25">
      <c r="A58" s="23" t="str">
        <f t="shared" si="3"/>
        <v/>
      </c>
      <c r="B58" s="22"/>
      <c r="C58" s="22"/>
      <c r="D58" s="12"/>
      <c r="E58" s="24" t="str">
        <f>IF(OR(ISBLANK($F58))," ",F58+G58)</f>
        <v xml:space="preserve"> </v>
      </c>
      <c r="F58" s="12"/>
      <c r="G58" s="12"/>
      <c r="H58" s="12"/>
      <c r="I58" s="13"/>
    </row>
    <row r="59" spans="1:9" ht="13" x14ac:dyDescent="0.25">
      <c r="A59" s="23" t="str">
        <f t="shared" si="3"/>
        <v/>
      </c>
      <c r="B59" s="22"/>
      <c r="C59" s="22"/>
      <c r="D59" s="12"/>
      <c r="E59" s="24" t="str">
        <f>IF(OR(ISBLANK($F59))," ",F59+G59)</f>
        <v xml:space="preserve"> </v>
      </c>
      <c r="F59" s="12"/>
      <c r="G59" s="12"/>
      <c r="H59" s="12"/>
      <c r="I59" s="13"/>
    </row>
    <row r="60" spans="1:9" ht="13" x14ac:dyDescent="0.25">
      <c r="A60" s="23" t="str">
        <f t="shared" si="3"/>
        <v/>
      </c>
      <c r="B60" s="22"/>
      <c r="C60" s="22"/>
      <c r="D60" s="12"/>
      <c r="E60" s="24" t="str">
        <f>IF(OR(ISBLANK($F60))," ",F60+G60)</f>
        <v xml:space="preserve"> </v>
      </c>
      <c r="F60" s="12"/>
      <c r="G60" s="12"/>
      <c r="H60" s="12"/>
      <c r="I60" s="13"/>
    </row>
    <row r="61" spans="1:9" ht="13" x14ac:dyDescent="0.25">
      <c r="A61" s="23" t="str">
        <f t="shared" si="3"/>
        <v/>
      </c>
      <c r="B61" s="22"/>
      <c r="C61" s="22"/>
      <c r="D61" s="12"/>
      <c r="E61" s="24"/>
      <c r="F61" s="12"/>
      <c r="G61" s="12"/>
      <c r="H61" s="12"/>
      <c r="I61" s="13"/>
    </row>
    <row r="62" spans="1:9" ht="13" x14ac:dyDescent="0.25">
      <c r="A62" s="23" t="str">
        <f t="shared" si="3"/>
        <v/>
      </c>
      <c r="B62" s="22"/>
      <c r="C62" s="22"/>
      <c r="D62" s="12"/>
      <c r="E62" s="24"/>
      <c r="F62" s="12"/>
      <c r="G62" s="12"/>
      <c r="H62" s="12"/>
      <c r="I62" s="13"/>
    </row>
    <row r="63" spans="1:9" ht="13" x14ac:dyDescent="0.25">
      <c r="A63" s="23" t="str">
        <f t="shared" si="3"/>
        <v/>
      </c>
      <c r="B63" s="22"/>
      <c r="C63" s="22"/>
      <c r="D63" s="12"/>
      <c r="E63" s="24"/>
      <c r="F63" s="12"/>
      <c r="G63" s="12"/>
      <c r="H63" s="12"/>
      <c r="I63" s="13"/>
    </row>
    <row r="64" spans="1:9" ht="13" x14ac:dyDescent="0.25">
      <c r="A64" s="23" t="str">
        <f t="shared" si="3"/>
        <v/>
      </c>
      <c r="B64" s="22"/>
      <c r="C64" s="22"/>
      <c r="D64" s="12"/>
      <c r="E64" s="24"/>
      <c r="F64" s="12"/>
      <c r="G64" s="12"/>
      <c r="H64" s="12"/>
      <c r="I64" s="13"/>
    </row>
    <row r="65" spans="1:9" ht="13" x14ac:dyDescent="0.25">
      <c r="A65" s="23" t="str">
        <f t="shared" si="3"/>
        <v/>
      </c>
      <c r="B65" s="22"/>
      <c r="C65" s="22"/>
      <c r="D65" s="12"/>
      <c r="E65" s="24"/>
      <c r="F65" s="12"/>
      <c r="G65" s="12"/>
      <c r="H65" s="12"/>
      <c r="I65" s="13"/>
    </row>
    <row r="66" spans="1:9" ht="13" x14ac:dyDescent="0.25">
      <c r="A66" s="23" t="str">
        <f t="shared" si="3"/>
        <v/>
      </c>
      <c r="B66" s="22"/>
      <c r="C66" s="22"/>
      <c r="D66" s="12"/>
      <c r="E66" s="24"/>
      <c r="F66" s="12"/>
      <c r="G66" s="12"/>
      <c r="H66" s="12"/>
      <c r="I66" s="13"/>
    </row>
    <row r="67" spans="1:9" ht="13" x14ac:dyDescent="0.25">
      <c r="A67" s="23" t="str">
        <f t="shared" si="3"/>
        <v/>
      </c>
      <c r="B67" s="22"/>
      <c r="C67" s="22"/>
      <c r="D67" s="12"/>
      <c r="E67" s="24"/>
      <c r="F67" s="12"/>
      <c r="G67" s="12"/>
      <c r="H67" s="12"/>
      <c r="I67" s="13"/>
    </row>
    <row r="68" spans="1:9" ht="13" x14ac:dyDescent="0.25">
      <c r="A68" s="23" t="str">
        <f t="shared" si="3"/>
        <v/>
      </c>
      <c r="B68" s="22"/>
      <c r="C68" s="22"/>
      <c r="D68" s="12"/>
      <c r="E68" s="24"/>
      <c r="F68" s="12"/>
      <c r="G68" s="12"/>
      <c r="H68" s="12"/>
      <c r="I68" s="13"/>
    </row>
    <row r="69" spans="1:9" ht="13" x14ac:dyDescent="0.25">
      <c r="A69" s="23" t="str">
        <f t="shared" si="3"/>
        <v/>
      </c>
      <c r="B69" s="22"/>
      <c r="C69" s="22"/>
      <c r="D69" s="12"/>
      <c r="E69" s="24"/>
      <c r="F69" s="12"/>
      <c r="G69" s="12"/>
      <c r="H69" s="12"/>
      <c r="I69" s="13"/>
    </row>
    <row r="70" spans="1:9" ht="13" x14ac:dyDescent="0.25">
      <c r="A70" s="23" t="str">
        <f t="shared" si="3"/>
        <v/>
      </c>
      <c r="B70" s="22"/>
      <c r="C70" s="22"/>
      <c r="D70" s="12"/>
      <c r="E70" s="24"/>
      <c r="F70" s="12"/>
      <c r="G70" s="12"/>
      <c r="H70" s="12"/>
      <c r="I70" s="13"/>
    </row>
    <row r="71" spans="1:9" ht="13" x14ac:dyDescent="0.25">
      <c r="A71" s="23" t="str">
        <f t="shared" si="3"/>
        <v/>
      </c>
      <c r="B71" s="22"/>
      <c r="C71" s="22"/>
      <c r="D71" s="12"/>
      <c r="E71" s="24"/>
      <c r="F71" s="12"/>
      <c r="G71" s="12"/>
      <c r="H71" s="12"/>
      <c r="I71" s="13"/>
    </row>
    <row r="72" spans="1:9" ht="13" x14ac:dyDescent="0.25">
      <c r="A72" s="23" t="str">
        <f t="shared" si="3"/>
        <v/>
      </c>
      <c r="B72" s="22"/>
      <c r="C72" s="22"/>
      <c r="D72" s="12"/>
      <c r="E72" s="24"/>
      <c r="F72" s="12"/>
      <c r="G72" s="12"/>
      <c r="H72" s="12"/>
      <c r="I72" s="13"/>
    </row>
    <row r="73" spans="1:9" ht="13" x14ac:dyDescent="0.25">
      <c r="A73" s="23" t="str">
        <f t="shared" si="3"/>
        <v/>
      </c>
      <c r="B73" s="22"/>
      <c r="C73" s="22"/>
      <c r="D73" s="12"/>
      <c r="E73" s="24"/>
      <c r="F73" s="12"/>
      <c r="G73" s="12"/>
      <c r="H73" s="12"/>
      <c r="I73" s="13"/>
    </row>
  </sheetData>
  <protectedRanges>
    <protectedRange sqref="B25:D90" name="Oblast2"/>
    <protectedRange sqref="F14:H14" name="Oblast3_1"/>
    <protectedRange sqref="F8:H13" name="Oblast3_1_1"/>
    <protectedRange sqref="F15:H21" name="Oblast3_1_2"/>
  </protectedRanges>
  <mergeCells count="12">
    <mergeCell ref="A1:B4"/>
    <mergeCell ref="D1:D2"/>
    <mergeCell ref="E1:H4"/>
    <mergeCell ref="D3:D4"/>
    <mergeCell ref="A5:A7"/>
    <mergeCell ref="B5:B7"/>
    <mergeCell ref="C5:C6"/>
    <mergeCell ref="D5:D7"/>
    <mergeCell ref="E5:E7"/>
    <mergeCell ref="F5:F7"/>
    <mergeCell ref="G5:G7"/>
    <mergeCell ref="H5:H7"/>
  </mergeCells>
  <phoneticPr fontId="9" type="noConversion"/>
  <dataValidations count="5">
    <dataValidation type="whole" allowBlank="1" showInputMessage="1" showErrorMessage="1" errorTitle="Chybná hodnota" error="Počet chyb může být v rozsahu 0 až 120." sqref="H65535:H65609 JD65535:JD65609 SZ65535:SZ65609 ACV65535:ACV65609 AMR65535:AMR65609 AWN65535:AWN65609 BGJ65535:BGJ65609 BQF65535:BQF65609 CAB65535:CAB65609 CJX65535:CJX65609 CTT65535:CTT65609 DDP65535:DDP65609 DNL65535:DNL65609 DXH65535:DXH65609 EHD65535:EHD65609 EQZ65535:EQZ65609 FAV65535:FAV65609 FKR65535:FKR65609 FUN65535:FUN65609 GEJ65535:GEJ65609 GOF65535:GOF65609 GYB65535:GYB65609 HHX65535:HHX65609 HRT65535:HRT65609 IBP65535:IBP65609 ILL65535:ILL65609 IVH65535:IVH65609 JFD65535:JFD65609 JOZ65535:JOZ65609 JYV65535:JYV65609 KIR65535:KIR65609 KSN65535:KSN65609 LCJ65535:LCJ65609 LMF65535:LMF65609 LWB65535:LWB65609 MFX65535:MFX65609 MPT65535:MPT65609 MZP65535:MZP65609 NJL65535:NJL65609 NTH65535:NTH65609 ODD65535:ODD65609 OMZ65535:OMZ65609 OWV65535:OWV65609 PGR65535:PGR65609 PQN65535:PQN65609 QAJ65535:QAJ65609 QKF65535:QKF65609 QUB65535:QUB65609 RDX65535:RDX65609 RNT65535:RNT65609 RXP65535:RXP65609 SHL65535:SHL65609 SRH65535:SRH65609 TBD65535:TBD65609 TKZ65535:TKZ65609 TUV65535:TUV65609 UER65535:UER65609 UON65535:UON65609 UYJ65535:UYJ65609 VIF65535:VIF65609 VSB65535:VSB65609 WBX65535:WBX65609 WLT65535:WLT65609 WVP65535:WVP65609 H131071:H131145 JD131071:JD131145 SZ131071:SZ131145 ACV131071:ACV131145 AMR131071:AMR131145 AWN131071:AWN131145 BGJ131071:BGJ131145 BQF131071:BQF131145 CAB131071:CAB131145 CJX131071:CJX131145 CTT131071:CTT131145 DDP131071:DDP131145 DNL131071:DNL131145 DXH131071:DXH131145 EHD131071:EHD131145 EQZ131071:EQZ131145 FAV131071:FAV131145 FKR131071:FKR131145 FUN131071:FUN131145 GEJ131071:GEJ131145 GOF131071:GOF131145 GYB131071:GYB131145 HHX131071:HHX131145 HRT131071:HRT131145 IBP131071:IBP131145 ILL131071:ILL131145 IVH131071:IVH131145 JFD131071:JFD131145 JOZ131071:JOZ131145 JYV131071:JYV131145 KIR131071:KIR131145 KSN131071:KSN131145 LCJ131071:LCJ131145 LMF131071:LMF131145 LWB131071:LWB131145 MFX131071:MFX131145 MPT131071:MPT131145 MZP131071:MZP131145 NJL131071:NJL131145 NTH131071:NTH131145 ODD131071:ODD131145 OMZ131071:OMZ131145 OWV131071:OWV131145 PGR131071:PGR131145 PQN131071:PQN131145 QAJ131071:QAJ131145 QKF131071:QKF131145 QUB131071:QUB131145 RDX131071:RDX131145 RNT131071:RNT131145 RXP131071:RXP131145 SHL131071:SHL131145 SRH131071:SRH131145 TBD131071:TBD131145 TKZ131071:TKZ131145 TUV131071:TUV131145 UER131071:UER131145 UON131071:UON131145 UYJ131071:UYJ131145 VIF131071:VIF131145 VSB131071:VSB131145 WBX131071:WBX131145 WLT131071:WLT131145 WVP131071:WVP131145 H196607:H196681 JD196607:JD196681 SZ196607:SZ196681 ACV196607:ACV196681 AMR196607:AMR196681 AWN196607:AWN196681 BGJ196607:BGJ196681 BQF196607:BQF196681 CAB196607:CAB196681 CJX196607:CJX196681 CTT196607:CTT196681 DDP196607:DDP196681 DNL196607:DNL196681 DXH196607:DXH196681 EHD196607:EHD196681 EQZ196607:EQZ196681 FAV196607:FAV196681 FKR196607:FKR196681 FUN196607:FUN196681 GEJ196607:GEJ196681 GOF196607:GOF196681 GYB196607:GYB196681 HHX196607:HHX196681 HRT196607:HRT196681 IBP196607:IBP196681 ILL196607:ILL196681 IVH196607:IVH196681 JFD196607:JFD196681 JOZ196607:JOZ196681 JYV196607:JYV196681 KIR196607:KIR196681 KSN196607:KSN196681 LCJ196607:LCJ196681 LMF196607:LMF196681 LWB196607:LWB196681 MFX196607:MFX196681 MPT196607:MPT196681 MZP196607:MZP196681 NJL196607:NJL196681 NTH196607:NTH196681 ODD196607:ODD196681 OMZ196607:OMZ196681 OWV196607:OWV196681 PGR196607:PGR196681 PQN196607:PQN196681 QAJ196607:QAJ196681 QKF196607:QKF196681 QUB196607:QUB196681 RDX196607:RDX196681 RNT196607:RNT196681 RXP196607:RXP196681 SHL196607:SHL196681 SRH196607:SRH196681 TBD196607:TBD196681 TKZ196607:TKZ196681 TUV196607:TUV196681 UER196607:UER196681 UON196607:UON196681 UYJ196607:UYJ196681 VIF196607:VIF196681 VSB196607:VSB196681 WBX196607:WBX196681 WLT196607:WLT196681 WVP196607:WVP196681 H262143:H262217 JD262143:JD262217 SZ262143:SZ262217 ACV262143:ACV262217 AMR262143:AMR262217 AWN262143:AWN262217 BGJ262143:BGJ262217 BQF262143:BQF262217 CAB262143:CAB262217 CJX262143:CJX262217 CTT262143:CTT262217 DDP262143:DDP262217 DNL262143:DNL262217 DXH262143:DXH262217 EHD262143:EHD262217 EQZ262143:EQZ262217 FAV262143:FAV262217 FKR262143:FKR262217 FUN262143:FUN262217 GEJ262143:GEJ262217 GOF262143:GOF262217 GYB262143:GYB262217 HHX262143:HHX262217 HRT262143:HRT262217 IBP262143:IBP262217 ILL262143:ILL262217 IVH262143:IVH262217 JFD262143:JFD262217 JOZ262143:JOZ262217 JYV262143:JYV262217 KIR262143:KIR262217 KSN262143:KSN262217 LCJ262143:LCJ262217 LMF262143:LMF262217 LWB262143:LWB262217 MFX262143:MFX262217 MPT262143:MPT262217 MZP262143:MZP262217 NJL262143:NJL262217 NTH262143:NTH262217 ODD262143:ODD262217 OMZ262143:OMZ262217 OWV262143:OWV262217 PGR262143:PGR262217 PQN262143:PQN262217 QAJ262143:QAJ262217 QKF262143:QKF262217 QUB262143:QUB262217 RDX262143:RDX262217 RNT262143:RNT262217 RXP262143:RXP262217 SHL262143:SHL262217 SRH262143:SRH262217 TBD262143:TBD262217 TKZ262143:TKZ262217 TUV262143:TUV262217 UER262143:UER262217 UON262143:UON262217 UYJ262143:UYJ262217 VIF262143:VIF262217 VSB262143:VSB262217 WBX262143:WBX262217 WLT262143:WLT262217 WVP262143:WVP262217 H327679:H327753 JD327679:JD327753 SZ327679:SZ327753 ACV327679:ACV327753 AMR327679:AMR327753 AWN327679:AWN327753 BGJ327679:BGJ327753 BQF327679:BQF327753 CAB327679:CAB327753 CJX327679:CJX327753 CTT327679:CTT327753 DDP327679:DDP327753 DNL327679:DNL327753 DXH327679:DXH327753 EHD327679:EHD327753 EQZ327679:EQZ327753 FAV327679:FAV327753 FKR327679:FKR327753 FUN327679:FUN327753 GEJ327679:GEJ327753 GOF327679:GOF327753 GYB327679:GYB327753 HHX327679:HHX327753 HRT327679:HRT327753 IBP327679:IBP327753 ILL327679:ILL327753 IVH327679:IVH327753 JFD327679:JFD327753 JOZ327679:JOZ327753 JYV327679:JYV327753 KIR327679:KIR327753 KSN327679:KSN327753 LCJ327679:LCJ327753 LMF327679:LMF327753 LWB327679:LWB327753 MFX327679:MFX327753 MPT327679:MPT327753 MZP327679:MZP327753 NJL327679:NJL327753 NTH327679:NTH327753 ODD327679:ODD327753 OMZ327679:OMZ327753 OWV327679:OWV327753 PGR327679:PGR327753 PQN327679:PQN327753 QAJ327679:QAJ327753 QKF327679:QKF327753 QUB327679:QUB327753 RDX327679:RDX327753 RNT327679:RNT327753 RXP327679:RXP327753 SHL327679:SHL327753 SRH327679:SRH327753 TBD327679:TBD327753 TKZ327679:TKZ327753 TUV327679:TUV327753 UER327679:UER327753 UON327679:UON327753 UYJ327679:UYJ327753 VIF327679:VIF327753 VSB327679:VSB327753 WBX327679:WBX327753 WLT327679:WLT327753 WVP327679:WVP327753 H393215:H393289 JD393215:JD393289 SZ393215:SZ393289 ACV393215:ACV393289 AMR393215:AMR393289 AWN393215:AWN393289 BGJ393215:BGJ393289 BQF393215:BQF393289 CAB393215:CAB393289 CJX393215:CJX393289 CTT393215:CTT393289 DDP393215:DDP393289 DNL393215:DNL393289 DXH393215:DXH393289 EHD393215:EHD393289 EQZ393215:EQZ393289 FAV393215:FAV393289 FKR393215:FKR393289 FUN393215:FUN393289 GEJ393215:GEJ393289 GOF393215:GOF393289 GYB393215:GYB393289 HHX393215:HHX393289 HRT393215:HRT393289 IBP393215:IBP393289 ILL393215:ILL393289 IVH393215:IVH393289 JFD393215:JFD393289 JOZ393215:JOZ393289 JYV393215:JYV393289 KIR393215:KIR393289 KSN393215:KSN393289 LCJ393215:LCJ393289 LMF393215:LMF393289 LWB393215:LWB393289 MFX393215:MFX393289 MPT393215:MPT393289 MZP393215:MZP393289 NJL393215:NJL393289 NTH393215:NTH393289 ODD393215:ODD393289 OMZ393215:OMZ393289 OWV393215:OWV393289 PGR393215:PGR393289 PQN393215:PQN393289 QAJ393215:QAJ393289 QKF393215:QKF393289 QUB393215:QUB393289 RDX393215:RDX393289 RNT393215:RNT393289 RXP393215:RXP393289 SHL393215:SHL393289 SRH393215:SRH393289 TBD393215:TBD393289 TKZ393215:TKZ393289 TUV393215:TUV393289 UER393215:UER393289 UON393215:UON393289 UYJ393215:UYJ393289 VIF393215:VIF393289 VSB393215:VSB393289 WBX393215:WBX393289 WLT393215:WLT393289 WVP393215:WVP393289 H458751:H458825 JD458751:JD458825 SZ458751:SZ458825 ACV458751:ACV458825 AMR458751:AMR458825 AWN458751:AWN458825 BGJ458751:BGJ458825 BQF458751:BQF458825 CAB458751:CAB458825 CJX458751:CJX458825 CTT458751:CTT458825 DDP458751:DDP458825 DNL458751:DNL458825 DXH458751:DXH458825 EHD458751:EHD458825 EQZ458751:EQZ458825 FAV458751:FAV458825 FKR458751:FKR458825 FUN458751:FUN458825 GEJ458751:GEJ458825 GOF458751:GOF458825 GYB458751:GYB458825 HHX458751:HHX458825 HRT458751:HRT458825 IBP458751:IBP458825 ILL458751:ILL458825 IVH458751:IVH458825 JFD458751:JFD458825 JOZ458751:JOZ458825 JYV458751:JYV458825 KIR458751:KIR458825 KSN458751:KSN458825 LCJ458751:LCJ458825 LMF458751:LMF458825 LWB458751:LWB458825 MFX458751:MFX458825 MPT458751:MPT458825 MZP458751:MZP458825 NJL458751:NJL458825 NTH458751:NTH458825 ODD458751:ODD458825 OMZ458751:OMZ458825 OWV458751:OWV458825 PGR458751:PGR458825 PQN458751:PQN458825 QAJ458751:QAJ458825 QKF458751:QKF458825 QUB458751:QUB458825 RDX458751:RDX458825 RNT458751:RNT458825 RXP458751:RXP458825 SHL458751:SHL458825 SRH458751:SRH458825 TBD458751:TBD458825 TKZ458751:TKZ458825 TUV458751:TUV458825 UER458751:UER458825 UON458751:UON458825 UYJ458751:UYJ458825 VIF458751:VIF458825 VSB458751:VSB458825 WBX458751:WBX458825 WLT458751:WLT458825 WVP458751:WVP458825 H524287:H524361 JD524287:JD524361 SZ524287:SZ524361 ACV524287:ACV524361 AMR524287:AMR524361 AWN524287:AWN524361 BGJ524287:BGJ524361 BQF524287:BQF524361 CAB524287:CAB524361 CJX524287:CJX524361 CTT524287:CTT524361 DDP524287:DDP524361 DNL524287:DNL524361 DXH524287:DXH524361 EHD524287:EHD524361 EQZ524287:EQZ524361 FAV524287:FAV524361 FKR524287:FKR524361 FUN524287:FUN524361 GEJ524287:GEJ524361 GOF524287:GOF524361 GYB524287:GYB524361 HHX524287:HHX524361 HRT524287:HRT524361 IBP524287:IBP524361 ILL524287:ILL524361 IVH524287:IVH524361 JFD524287:JFD524361 JOZ524287:JOZ524361 JYV524287:JYV524361 KIR524287:KIR524361 KSN524287:KSN524361 LCJ524287:LCJ524361 LMF524287:LMF524361 LWB524287:LWB524361 MFX524287:MFX524361 MPT524287:MPT524361 MZP524287:MZP524361 NJL524287:NJL524361 NTH524287:NTH524361 ODD524287:ODD524361 OMZ524287:OMZ524361 OWV524287:OWV524361 PGR524287:PGR524361 PQN524287:PQN524361 QAJ524287:QAJ524361 QKF524287:QKF524361 QUB524287:QUB524361 RDX524287:RDX524361 RNT524287:RNT524361 RXP524287:RXP524361 SHL524287:SHL524361 SRH524287:SRH524361 TBD524287:TBD524361 TKZ524287:TKZ524361 TUV524287:TUV524361 UER524287:UER524361 UON524287:UON524361 UYJ524287:UYJ524361 VIF524287:VIF524361 VSB524287:VSB524361 WBX524287:WBX524361 WLT524287:WLT524361 WVP524287:WVP524361 H589823:H589897 JD589823:JD589897 SZ589823:SZ589897 ACV589823:ACV589897 AMR589823:AMR589897 AWN589823:AWN589897 BGJ589823:BGJ589897 BQF589823:BQF589897 CAB589823:CAB589897 CJX589823:CJX589897 CTT589823:CTT589897 DDP589823:DDP589897 DNL589823:DNL589897 DXH589823:DXH589897 EHD589823:EHD589897 EQZ589823:EQZ589897 FAV589823:FAV589897 FKR589823:FKR589897 FUN589823:FUN589897 GEJ589823:GEJ589897 GOF589823:GOF589897 GYB589823:GYB589897 HHX589823:HHX589897 HRT589823:HRT589897 IBP589823:IBP589897 ILL589823:ILL589897 IVH589823:IVH589897 JFD589823:JFD589897 JOZ589823:JOZ589897 JYV589823:JYV589897 KIR589823:KIR589897 KSN589823:KSN589897 LCJ589823:LCJ589897 LMF589823:LMF589897 LWB589823:LWB589897 MFX589823:MFX589897 MPT589823:MPT589897 MZP589823:MZP589897 NJL589823:NJL589897 NTH589823:NTH589897 ODD589823:ODD589897 OMZ589823:OMZ589897 OWV589823:OWV589897 PGR589823:PGR589897 PQN589823:PQN589897 QAJ589823:QAJ589897 QKF589823:QKF589897 QUB589823:QUB589897 RDX589823:RDX589897 RNT589823:RNT589897 RXP589823:RXP589897 SHL589823:SHL589897 SRH589823:SRH589897 TBD589823:TBD589897 TKZ589823:TKZ589897 TUV589823:TUV589897 UER589823:UER589897 UON589823:UON589897 UYJ589823:UYJ589897 VIF589823:VIF589897 VSB589823:VSB589897 WBX589823:WBX589897 WLT589823:WLT589897 WVP589823:WVP589897 H655359:H655433 JD655359:JD655433 SZ655359:SZ655433 ACV655359:ACV655433 AMR655359:AMR655433 AWN655359:AWN655433 BGJ655359:BGJ655433 BQF655359:BQF655433 CAB655359:CAB655433 CJX655359:CJX655433 CTT655359:CTT655433 DDP655359:DDP655433 DNL655359:DNL655433 DXH655359:DXH655433 EHD655359:EHD655433 EQZ655359:EQZ655433 FAV655359:FAV655433 FKR655359:FKR655433 FUN655359:FUN655433 GEJ655359:GEJ655433 GOF655359:GOF655433 GYB655359:GYB655433 HHX655359:HHX655433 HRT655359:HRT655433 IBP655359:IBP655433 ILL655359:ILL655433 IVH655359:IVH655433 JFD655359:JFD655433 JOZ655359:JOZ655433 JYV655359:JYV655433 KIR655359:KIR655433 KSN655359:KSN655433 LCJ655359:LCJ655433 LMF655359:LMF655433 LWB655359:LWB655433 MFX655359:MFX655433 MPT655359:MPT655433 MZP655359:MZP655433 NJL655359:NJL655433 NTH655359:NTH655433 ODD655359:ODD655433 OMZ655359:OMZ655433 OWV655359:OWV655433 PGR655359:PGR655433 PQN655359:PQN655433 QAJ655359:QAJ655433 QKF655359:QKF655433 QUB655359:QUB655433 RDX655359:RDX655433 RNT655359:RNT655433 RXP655359:RXP655433 SHL655359:SHL655433 SRH655359:SRH655433 TBD655359:TBD655433 TKZ655359:TKZ655433 TUV655359:TUV655433 UER655359:UER655433 UON655359:UON655433 UYJ655359:UYJ655433 VIF655359:VIF655433 VSB655359:VSB655433 WBX655359:WBX655433 WLT655359:WLT655433 WVP655359:WVP655433 H720895:H720969 JD720895:JD720969 SZ720895:SZ720969 ACV720895:ACV720969 AMR720895:AMR720969 AWN720895:AWN720969 BGJ720895:BGJ720969 BQF720895:BQF720969 CAB720895:CAB720969 CJX720895:CJX720969 CTT720895:CTT720969 DDP720895:DDP720969 DNL720895:DNL720969 DXH720895:DXH720969 EHD720895:EHD720969 EQZ720895:EQZ720969 FAV720895:FAV720969 FKR720895:FKR720969 FUN720895:FUN720969 GEJ720895:GEJ720969 GOF720895:GOF720969 GYB720895:GYB720969 HHX720895:HHX720969 HRT720895:HRT720969 IBP720895:IBP720969 ILL720895:ILL720969 IVH720895:IVH720969 JFD720895:JFD720969 JOZ720895:JOZ720969 JYV720895:JYV720969 KIR720895:KIR720969 KSN720895:KSN720969 LCJ720895:LCJ720969 LMF720895:LMF720969 LWB720895:LWB720969 MFX720895:MFX720969 MPT720895:MPT720969 MZP720895:MZP720969 NJL720895:NJL720969 NTH720895:NTH720969 ODD720895:ODD720969 OMZ720895:OMZ720969 OWV720895:OWV720969 PGR720895:PGR720969 PQN720895:PQN720969 QAJ720895:QAJ720969 QKF720895:QKF720969 QUB720895:QUB720969 RDX720895:RDX720969 RNT720895:RNT720969 RXP720895:RXP720969 SHL720895:SHL720969 SRH720895:SRH720969 TBD720895:TBD720969 TKZ720895:TKZ720969 TUV720895:TUV720969 UER720895:UER720969 UON720895:UON720969 UYJ720895:UYJ720969 VIF720895:VIF720969 VSB720895:VSB720969 WBX720895:WBX720969 WLT720895:WLT720969 WVP720895:WVP720969 H786431:H786505 JD786431:JD786505 SZ786431:SZ786505 ACV786431:ACV786505 AMR786431:AMR786505 AWN786431:AWN786505 BGJ786431:BGJ786505 BQF786431:BQF786505 CAB786431:CAB786505 CJX786431:CJX786505 CTT786431:CTT786505 DDP786431:DDP786505 DNL786431:DNL786505 DXH786431:DXH786505 EHD786431:EHD786505 EQZ786431:EQZ786505 FAV786431:FAV786505 FKR786431:FKR786505 FUN786431:FUN786505 GEJ786431:GEJ786505 GOF786431:GOF786505 GYB786431:GYB786505 HHX786431:HHX786505 HRT786431:HRT786505 IBP786431:IBP786505 ILL786431:ILL786505 IVH786431:IVH786505 JFD786431:JFD786505 JOZ786431:JOZ786505 JYV786431:JYV786505 KIR786431:KIR786505 KSN786431:KSN786505 LCJ786431:LCJ786505 LMF786431:LMF786505 LWB786431:LWB786505 MFX786431:MFX786505 MPT786431:MPT786505 MZP786431:MZP786505 NJL786431:NJL786505 NTH786431:NTH786505 ODD786431:ODD786505 OMZ786431:OMZ786505 OWV786431:OWV786505 PGR786431:PGR786505 PQN786431:PQN786505 QAJ786431:QAJ786505 QKF786431:QKF786505 QUB786431:QUB786505 RDX786431:RDX786505 RNT786431:RNT786505 RXP786431:RXP786505 SHL786431:SHL786505 SRH786431:SRH786505 TBD786431:TBD786505 TKZ786431:TKZ786505 TUV786431:TUV786505 UER786431:UER786505 UON786431:UON786505 UYJ786431:UYJ786505 VIF786431:VIF786505 VSB786431:VSB786505 WBX786431:WBX786505 WLT786431:WLT786505 WVP786431:WVP786505 H851967:H852041 JD851967:JD852041 SZ851967:SZ852041 ACV851967:ACV852041 AMR851967:AMR852041 AWN851967:AWN852041 BGJ851967:BGJ852041 BQF851967:BQF852041 CAB851967:CAB852041 CJX851967:CJX852041 CTT851967:CTT852041 DDP851967:DDP852041 DNL851967:DNL852041 DXH851967:DXH852041 EHD851967:EHD852041 EQZ851967:EQZ852041 FAV851967:FAV852041 FKR851967:FKR852041 FUN851967:FUN852041 GEJ851967:GEJ852041 GOF851967:GOF852041 GYB851967:GYB852041 HHX851967:HHX852041 HRT851967:HRT852041 IBP851967:IBP852041 ILL851967:ILL852041 IVH851967:IVH852041 JFD851967:JFD852041 JOZ851967:JOZ852041 JYV851967:JYV852041 KIR851967:KIR852041 KSN851967:KSN852041 LCJ851967:LCJ852041 LMF851967:LMF852041 LWB851967:LWB852041 MFX851967:MFX852041 MPT851967:MPT852041 MZP851967:MZP852041 NJL851967:NJL852041 NTH851967:NTH852041 ODD851967:ODD852041 OMZ851967:OMZ852041 OWV851967:OWV852041 PGR851967:PGR852041 PQN851967:PQN852041 QAJ851967:QAJ852041 QKF851967:QKF852041 QUB851967:QUB852041 RDX851967:RDX852041 RNT851967:RNT852041 RXP851967:RXP852041 SHL851967:SHL852041 SRH851967:SRH852041 TBD851967:TBD852041 TKZ851967:TKZ852041 TUV851967:TUV852041 UER851967:UER852041 UON851967:UON852041 UYJ851967:UYJ852041 VIF851967:VIF852041 VSB851967:VSB852041 WBX851967:WBX852041 WLT851967:WLT852041 WVP851967:WVP852041 H917503:H917577 JD917503:JD917577 SZ917503:SZ917577 ACV917503:ACV917577 AMR917503:AMR917577 AWN917503:AWN917577 BGJ917503:BGJ917577 BQF917503:BQF917577 CAB917503:CAB917577 CJX917503:CJX917577 CTT917503:CTT917577 DDP917503:DDP917577 DNL917503:DNL917577 DXH917503:DXH917577 EHD917503:EHD917577 EQZ917503:EQZ917577 FAV917503:FAV917577 FKR917503:FKR917577 FUN917503:FUN917577 GEJ917503:GEJ917577 GOF917503:GOF917577 GYB917503:GYB917577 HHX917503:HHX917577 HRT917503:HRT917577 IBP917503:IBP917577 ILL917503:ILL917577 IVH917503:IVH917577 JFD917503:JFD917577 JOZ917503:JOZ917577 JYV917503:JYV917577 KIR917503:KIR917577 KSN917503:KSN917577 LCJ917503:LCJ917577 LMF917503:LMF917577 LWB917503:LWB917577 MFX917503:MFX917577 MPT917503:MPT917577 MZP917503:MZP917577 NJL917503:NJL917577 NTH917503:NTH917577 ODD917503:ODD917577 OMZ917503:OMZ917577 OWV917503:OWV917577 PGR917503:PGR917577 PQN917503:PQN917577 QAJ917503:QAJ917577 QKF917503:QKF917577 QUB917503:QUB917577 RDX917503:RDX917577 RNT917503:RNT917577 RXP917503:RXP917577 SHL917503:SHL917577 SRH917503:SRH917577 TBD917503:TBD917577 TKZ917503:TKZ917577 TUV917503:TUV917577 UER917503:UER917577 UON917503:UON917577 UYJ917503:UYJ917577 VIF917503:VIF917577 VSB917503:VSB917577 WBX917503:WBX917577 WLT917503:WLT917577 WVP917503:WVP917577 H983039:H983113 JD983039:JD983113 SZ983039:SZ983113 ACV983039:ACV983113 AMR983039:AMR983113 AWN983039:AWN983113 BGJ983039:BGJ983113 BQF983039:BQF983113 CAB983039:CAB983113 CJX983039:CJX983113 CTT983039:CTT983113 DDP983039:DDP983113 DNL983039:DNL983113 DXH983039:DXH983113 EHD983039:EHD983113 EQZ983039:EQZ983113 FAV983039:FAV983113 FKR983039:FKR983113 FUN983039:FUN983113 GEJ983039:GEJ983113 GOF983039:GOF983113 GYB983039:GYB983113 HHX983039:HHX983113 HRT983039:HRT983113 IBP983039:IBP983113 ILL983039:ILL983113 IVH983039:IVH983113 JFD983039:JFD983113 JOZ983039:JOZ983113 JYV983039:JYV983113 KIR983039:KIR983113 KSN983039:KSN983113 LCJ983039:LCJ983113 LMF983039:LMF983113 LWB983039:LWB983113 MFX983039:MFX983113 MPT983039:MPT983113 MZP983039:MZP983113 NJL983039:NJL983113 NTH983039:NTH983113 ODD983039:ODD983113 OMZ983039:OMZ983113 OWV983039:OWV983113 PGR983039:PGR983113 PQN983039:PQN983113 QAJ983039:QAJ983113 QKF983039:QKF983113 QUB983039:QUB983113 RDX983039:RDX983113 RNT983039:RNT983113 RXP983039:RXP983113 SHL983039:SHL983113 SRH983039:SRH983113 TBD983039:TBD983113 TKZ983039:TKZ983113 TUV983039:TUV983113 UER983039:UER983113 UON983039:UON983113 UYJ983039:UYJ983113 VIF983039:VIF983113 VSB983039:VSB983113 WBX983039:WBX983113 WLT983039:WLT983113 WVP983039:WVP983113 WVP8:WVP73 JD8:JD73 SZ8:SZ73 ACV8:ACV73 AMR8:AMR73 AWN8:AWN73 BGJ8:BGJ73 BQF8:BQF73 CAB8:CAB73 CJX8:CJX73 CTT8:CTT73 DDP8:DDP73 DNL8:DNL73 DXH8:DXH73 EHD8:EHD73 EQZ8:EQZ73 FAV8:FAV73 FKR8:FKR73 FUN8:FUN73 GEJ8:GEJ73 GOF8:GOF73 GYB8:GYB73 HHX8:HHX73 HRT8:HRT73 IBP8:IBP73 ILL8:ILL73 IVH8:IVH73 JFD8:JFD73 JOZ8:JOZ73 JYV8:JYV73 KIR8:KIR73 KSN8:KSN73 LCJ8:LCJ73 LMF8:LMF73 LWB8:LWB73 MFX8:MFX73 MPT8:MPT73 MZP8:MZP73 NJL8:NJL73 NTH8:NTH73 ODD8:ODD73 OMZ8:OMZ73 OWV8:OWV73 PGR8:PGR73 PQN8:PQN73 QAJ8:QAJ73 QKF8:QKF73 QUB8:QUB73 RDX8:RDX73 RNT8:RNT73 RXP8:RXP73 SHL8:SHL73 SRH8:SRH73 TBD8:TBD73 TKZ8:TKZ73 TUV8:TUV73 UER8:UER73 UON8:UON73 UYJ8:UYJ73 VIF8:VIF73 VSB8:VSB73 WBX8:WBX73 WLT8:WLT73 H8:H73" xr:uid="{508C8879-A2A8-4035-A2AD-690AEA3F01E6}">
      <formula1>0</formula1>
      <formula2>120</formula2>
    </dataValidation>
    <dataValidation type="whole" allowBlank="1" showInputMessage="1" showErrorMessage="1" errorTitle="Chybná hodnota" error="Dorážka může být v rozsahu 0 až 540." sqref="G65535:G65609 JC65535:JC65609 SY65535:SY65609 ACU65535:ACU65609 AMQ65535:AMQ65609 AWM65535:AWM65609 BGI65535:BGI65609 BQE65535:BQE65609 CAA65535:CAA65609 CJW65535:CJW65609 CTS65535:CTS65609 DDO65535:DDO65609 DNK65535:DNK65609 DXG65535:DXG65609 EHC65535:EHC65609 EQY65535:EQY65609 FAU65535:FAU65609 FKQ65535:FKQ65609 FUM65535:FUM65609 GEI65535:GEI65609 GOE65535:GOE65609 GYA65535:GYA65609 HHW65535:HHW65609 HRS65535:HRS65609 IBO65535:IBO65609 ILK65535:ILK65609 IVG65535:IVG65609 JFC65535:JFC65609 JOY65535:JOY65609 JYU65535:JYU65609 KIQ65535:KIQ65609 KSM65535:KSM65609 LCI65535:LCI65609 LME65535:LME65609 LWA65535:LWA65609 MFW65535:MFW65609 MPS65535:MPS65609 MZO65535:MZO65609 NJK65535:NJK65609 NTG65535:NTG65609 ODC65535:ODC65609 OMY65535:OMY65609 OWU65535:OWU65609 PGQ65535:PGQ65609 PQM65535:PQM65609 QAI65535:QAI65609 QKE65535:QKE65609 QUA65535:QUA65609 RDW65535:RDW65609 RNS65535:RNS65609 RXO65535:RXO65609 SHK65535:SHK65609 SRG65535:SRG65609 TBC65535:TBC65609 TKY65535:TKY65609 TUU65535:TUU65609 UEQ65535:UEQ65609 UOM65535:UOM65609 UYI65535:UYI65609 VIE65535:VIE65609 VSA65535:VSA65609 WBW65535:WBW65609 WLS65535:WLS65609 WVO65535:WVO65609 G131071:G131145 JC131071:JC131145 SY131071:SY131145 ACU131071:ACU131145 AMQ131071:AMQ131145 AWM131071:AWM131145 BGI131071:BGI131145 BQE131071:BQE131145 CAA131071:CAA131145 CJW131071:CJW131145 CTS131071:CTS131145 DDO131071:DDO131145 DNK131071:DNK131145 DXG131071:DXG131145 EHC131071:EHC131145 EQY131071:EQY131145 FAU131071:FAU131145 FKQ131071:FKQ131145 FUM131071:FUM131145 GEI131071:GEI131145 GOE131071:GOE131145 GYA131071:GYA131145 HHW131071:HHW131145 HRS131071:HRS131145 IBO131071:IBO131145 ILK131071:ILK131145 IVG131071:IVG131145 JFC131071:JFC131145 JOY131071:JOY131145 JYU131071:JYU131145 KIQ131071:KIQ131145 KSM131071:KSM131145 LCI131071:LCI131145 LME131071:LME131145 LWA131071:LWA131145 MFW131071:MFW131145 MPS131071:MPS131145 MZO131071:MZO131145 NJK131071:NJK131145 NTG131071:NTG131145 ODC131071:ODC131145 OMY131071:OMY131145 OWU131071:OWU131145 PGQ131071:PGQ131145 PQM131071:PQM131145 QAI131071:QAI131145 QKE131071:QKE131145 QUA131071:QUA131145 RDW131071:RDW131145 RNS131071:RNS131145 RXO131071:RXO131145 SHK131071:SHK131145 SRG131071:SRG131145 TBC131071:TBC131145 TKY131071:TKY131145 TUU131071:TUU131145 UEQ131071:UEQ131145 UOM131071:UOM131145 UYI131071:UYI131145 VIE131071:VIE131145 VSA131071:VSA131145 WBW131071:WBW131145 WLS131071:WLS131145 WVO131071:WVO131145 G196607:G196681 JC196607:JC196681 SY196607:SY196681 ACU196607:ACU196681 AMQ196607:AMQ196681 AWM196607:AWM196681 BGI196607:BGI196681 BQE196607:BQE196681 CAA196607:CAA196681 CJW196607:CJW196681 CTS196607:CTS196681 DDO196607:DDO196681 DNK196607:DNK196681 DXG196607:DXG196681 EHC196607:EHC196681 EQY196607:EQY196681 FAU196607:FAU196681 FKQ196607:FKQ196681 FUM196607:FUM196681 GEI196607:GEI196681 GOE196607:GOE196681 GYA196607:GYA196681 HHW196607:HHW196681 HRS196607:HRS196681 IBO196607:IBO196681 ILK196607:ILK196681 IVG196607:IVG196681 JFC196607:JFC196681 JOY196607:JOY196681 JYU196607:JYU196681 KIQ196607:KIQ196681 KSM196607:KSM196681 LCI196607:LCI196681 LME196607:LME196681 LWA196607:LWA196681 MFW196607:MFW196681 MPS196607:MPS196681 MZO196607:MZO196681 NJK196607:NJK196681 NTG196607:NTG196681 ODC196607:ODC196681 OMY196607:OMY196681 OWU196607:OWU196681 PGQ196607:PGQ196681 PQM196607:PQM196681 QAI196607:QAI196681 QKE196607:QKE196681 QUA196607:QUA196681 RDW196607:RDW196681 RNS196607:RNS196681 RXO196607:RXO196681 SHK196607:SHK196681 SRG196607:SRG196681 TBC196607:TBC196681 TKY196607:TKY196681 TUU196607:TUU196681 UEQ196607:UEQ196681 UOM196607:UOM196681 UYI196607:UYI196681 VIE196607:VIE196681 VSA196607:VSA196681 WBW196607:WBW196681 WLS196607:WLS196681 WVO196607:WVO196681 G262143:G262217 JC262143:JC262217 SY262143:SY262217 ACU262143:ACU262217 AMQ262143:AMQ262217 AWM262143:AWM262217 BGI262143:BGI262217 BQE262143:BQE262217 CAA262143:CAA262217 CJW262143:CJW262217 CTS262143:CTS262217 DDO262143:DDO262217 DNK262143:DNK262217 DXG262143:DXG262217 EHC262143:EHC262217 EQY262143:EQY262217 FAU262143:FAU262217 FKQ262143:FKQ262217 FUM262143:FUM262217 GEI262143:GEI262217 GOE262143:GOE262217 GYA262143:GYA262217 HHW262143:HHW262217 HRS262143:HRS262217 IBO262143:IBO262217 ILK262143:ILK262217 IVG262143:IVG262217 JFC262143:JFC262217 JOY262143:JOY262217 JYU262143:JYU262217 KIQ262143:KIQ262217 KSM262143:KSM262217 LCI262143:LCI262217 LME262143:LME262217 LWA262143:LWA262217 MFW262143:MFW262217 MPS262143:MPS262217 MZO262143:MZO262217 NJK262143:NJK262217 NTG262143:NTG262217 ODC262143:ODC262217 OMY262143:OMY262217 OWU262143:OWU262217 PGQ262143:PGQ262217 PQM262143:PQM262217 QAI262143:QAI262217 QKE262143:QKE262217 QUA262143:QUA262217 RDW262143:RDW262217 RNS262143:RNS262217 RXO262143:RXO262217 SHK262143:SHK262217 SRG262143:SRG262217 TBC262143:TBC262217 TKY262143:TKY262217 TUU262143:TUU262217 UEQ262143:UEQ262217 UOM262143:UOM262217 UYI262143:UYI262217 VIE262143:VIE262217 VSA262143:VSA262217 WBW262143:WBW262217 WLS262143:WLS262217 WVO262143:WVO262217 G327679:G327753 JC327679:JC327753 SY327679:SY327753 ACU327679:ACU327753 AMQ327679:AMQ327753 AWM327679:AWM327753 BGI327679:BGI327753 BQE327679:BQE327753 CAA327679:CAA327753 CJW327679:CJW327753 CTS327679:CTS327753 DDO327679:DDO327753 DNK327679:DNK327753 DXG327679:DXG327753 EHC327679:EHC327753 EQY327679:EQY327753 FAU327679:FAU327753 FKQ327679:FKQ327753 FUM327679:FUM327753 GEI327679:GEI327753 GOE327679:GOE327753 GYA327679:GYA327753 HHW327679:HHW327753 HRS327679:HRS327753 IBO327679:IBO327753 ILK327679:ILK327753 IVG327679:IVG327753 JFC327679:JFC327753 JOY327679:JOY327753 JYU327679:JYU327753 KIQ327679:KIQ327753 KSM327679:KSM327753 LCI327679:LCI327753 LME327679:LME327753 LWA327679:LWA327753 MFW327679:MFW327753 MPS327679:MPS327753 MZO327679:MZO327753 NJK327679:NJK327753 NTG327679:NTG327753 ODC327679:ODC327753 OMY327679:OMY327753 OWU327679:OWU327753 PGQ327679:PGQ327753 PQM327679:PQM327753 QAI327679:QAI327753 QKE327679:QKE327753 QUA327679:QUA327753 RDW327679:RDW327753 RNS327679:RNS327753 RXO327679:RXO327753 SHK327679:SHK327753 SRG327679:SRG327753 TBC327679:TBC327753 TKY327679:TKY327753 TUU327679:TUU327753 UEQ327679:UEQ327753 UOM327679:UOM327753 UYI327679:UYI327753 VIE327679:VIE327753 VSA327679:VSA327753 WBW327679:WBW327753 WLS327679:WLS327753 WVO327679:WVO327753 G393215:G393289 JC393215:JC393289 SY393215:SY393289 ACU393215:ACU393289 AMQ393215:AMQ393289 AWM393215:AWM393289 BGI393215:BGI393289 BQE393215:BQE393289 CAA393215:CAA393289 CJW393215:CJW393289 CTS393215:CTS393289 DDO393215:DDO393289 DNK393215:DNK393289 DXG393215:DXG393289 EHC393215:EHC393289 EQY393215:EQY393289 FAU393215:FAU393289 FKQ393215:FKQ393289 FUM393215:FUM393289 GEI393215:GEI393289 GOE393215:GOE393289 GYA393215:GYA393289 HHW393215:HHW393289 HRS393215:HRS393289 IBO393215:IBO393289 ILK393215:ILK393289 IVG393215:IVG393289 JFC393215:JFC393289 JOY393215:JOY393289 JYU393215:JYU393289 KIQ393215:KIQ393289 KSM393215:KSM393289 LCI393215:LCI393289 LME393215:LME393289 LWA393215:LWA393289 MFW393215:MFW393289 MPS393215:MPS393289 MZO393215:MZO393289 NJK393215:NJK393289 NTG393215:NTG393289 ODC393215:ODC393289 OMY393215:OMY393289 OWU393215:OWU393289 PGQ393215:PGQ393289 PQM393215:PQM393289 QAI393215:QAI393289 QKE393215:QKE393289 QUA393215:QUA393289 RDW393215:RDW393289 RNS393215:RNS393289 RXO393215:RXO393289 SHK393215:SHK393289 SRG393215:SRG393289 TBC393215:TBC393289 TKY393215:TKY393289 TUU393215:TUU393289 UEQ393215:UEQ393289 UOM393215:UOM393289 UYI393215:UYI393289 VIE393215:VIE393289 VSA393215:VSA393289 WBW393215:WBW393289 WLS393215:WLS393289 WVO393215:WVO393289 G458751:G458825 JC458751:JC458825 SY458751:SY458825 ACU458751:ACU458825 AMQ458751:AMQ458825 AWM458751:AWM458825 BGI458751:BGI458825 BQE458751:BQE458825 CAA458751:CAA458825 CJW458751:CJW458825 CTS458751:CTS458825 DDO458751:DDO458825 DNK458751:DNK458825 DXG458751:DXG458825 EHC458751:EHC458825 EQY458751:EQY458825 FAU458751:FAU458825 FKQ458751:FKQ458825 FUM458751:FUM458825 GEI458751:GEI458825 GOE458751:GOE458825 GYA458751:GYA458825 HHW458751:HHW458825 HRS458751:HRS458825 IBO458751:IBO458825 ILK458751:ILK458825 IVG458751:IVG458825 JFC458751:JFC458825 JOY458751:JOY458825 JYU458751:JYU458825 KIQ458751:KIQ458825 KSM458751:KSM458825 LCI458751:LCI458825 LME458751:LME458825 LWA458751:LWA458825 MFW458751:MFW458825 MPS458751:MPS458825 MZO458751:MZO458825 NJK458751:NJK458825 NTG458751:NTG458825 ODC458751:ODC458825 OMY458751:OMY458825 OWU458751:OWU458825 PGQ458751:PGQ458825 PQM458751:PQM458825 QAI458751:QAI458825 QKE458751:QKE458825 QUA458751:QUA458825 RDW458751:RDW458825 RNS458751:RNS458825 RXO458751:RXO458825 SHK458751:SHK458825 SRG458751:SRG458825 TBC458751:TBC458825 TKY458751:TKY458825 TUU458751:TUU458825 UEQ458751:UEQ458825 UOM458751:UOM458825 UYI458751:UYI458825 VIE458751:VIE458825 VSA458751:VSA458825 WBW458751:WBW458825 WLS458751:WLS458825 WVO458751:WVO458825 G524287:G524361 JC524287:JC524361 SY524287:SY524361 ACU524287:ACU524361 AMQ524287:AMQ524361 AWM524287:AWM524361 BGI524287:BGI524361 BQE524287:BQE524361 CAA524287:CAA524361 CJW524287:CJW524361 CTS524287:CTS524361 DDO524287:DDO524361 DNK524287:DNK524361 DXG524287:DXG524361 EHC524287:EHC524361 EQY524287:EQY524361 FAU524287:FAU524361 FKQ524287:FKQ524361 FUM524287:FUM524361 GEI524287:GEI524361 GOE524287:GOE524361 GYA524287:GYA524361 HHW524287:HHW524361 HRS524287:HRS524361 IBO524287:IBO524361 ILK524287:ILK524361 IVG524287:IVG524361 JFC524287:JFC524361 JOY524287:JOY524361 JYU524287:JYU524361 KIQ524287:KIQ524361 KSM524287:KSM524361 LCI524287:LCI524361 LME524287:LME524361 LWA524287:LWA524361 MFW524287:MFW524361 MPS524287:MPS524361 MZO524287:MZO524361 NJK524287:NJK524361 NTG524287:NTG524361 ODC524287:ODC524361 OMY524287:OMY524361 OWU524287:OWU524361 PGQ524287:PGQ524361 PQM524287:PQM524361 QAI524287:QAI524361 QKE524287:QKE524361 QUA524287:QUA524361 RDW524287:RDW524361 RNS524287:RNS524361 RXO524287:RXO524361 SHK524287:SHK524361 SRG524287:SRG524361 TBC524287:TBC524361 TKY524287:TKY524361 TUU524287:TUU524361 UEQ524287:UEQ524361 UOM524287:UOM524361 UYI524287:UYI524361 VIE524287:VIE524361 VSA524287:VSA524361 WBW524287:WBW524361 WLS524287:WLS524361 WVO524287:WVO524361 G589823:G589897 JC589823:JC589897 SY589823:SY589897 ACU589823:ACU589897 AMQ589823:AMQ589897 AWM589823:AWM589897 BGI589823:BGI589897 BQE589823:BQE589897 CAA589823:CAA589897 CJW589823:CJW589897 CTS589823:CTS589897 DDO589823:DDO589897 DNK589823:DNK589897 DXG589823:DXG589897 EHC589823:EHC589897 EQY589823:EQY589897 FAU589823:FAU589897 FKQ589823:FKQ589897 FUM589823:FUM589897 GEI589823:GEI589897 GOE589823:GOE589897 GYA589823:GYA589897 HHW589823:HHW589897 HRS589823:HRS589897 IBO589823:IBO589897 ILK589823:ILK589897 IVG589823:IVG589897 JFC589823:JFC589897 JOY589823:JOY589897 JYU589823:JYU589897 KIQ589823:KIQ589897 KSM589823:KSM589897 LCI589823:LCI589897 LME589823:LME589897 LWA589823:LWA589897 MFW589823:MFW589897 MPS589823:MPS589897 MZO589823:MZO589897 NJK589823:NJK589897 NTG589823:NTG589897 ODC589823:ODC589897 OMY589823:OMY589897 OWU589823:OWU589897 PGQ589823:PGQ589897 PQM589823:PQM589897 QAI589823:QAI589897 QKE589823:QKE589897 QUA589823:QUA589897 RDW589823:RDW589897 RNS589823:RNS589897 RXO589823:RXO589897 SHK589823:SHK589897 SRG589823:SRG589897 TBC589823:TBC589897 TKY589823:TKY589897 TUU589823:TUU589897 UEQ589823:UEQ589897 UOM589823:UOM589897 UYI589823:UYI589897 VIE589823:VIE589897 VSA589823:VSA589897 WBW589823:WBW589897 WLS589823:WLS589897 WVO589823:WVO589897 G655359:G655433 JC655359:JC655433 SY655359:SY655433 ACU655359:ACU655433 AMQ655359:AMQ655433 AWM655359:AWM655433 BGI655359:BGI655433 BQE655359:BQE655433 CAA655359:CAA655433 CJW655359:CJW655433 CTS655359:CTS655433 DDO655359:DDO655433 DNK655359:DNK655433 DXG655359:DXG655433 EHC655359:EHC655433 EQY655359:EQY655433 FAU655359:FAU655433 FKQ655359:FKQ655433 FUM655359:FUM655433 GEI655359:GEI655433 GOE655359:GOE655433 GYA655359:GYA655433 HHW655359:HHW655433 HRS655359:HRS655433 IBO655359:IBO655433 ILK655359:ILK655433 IVG655359:IVG655433 JFC655359:JFC655433 JOY655359:JOY655433 JYU655359:JYU655433 KIQ655359:KIQ655433 KSM655359:KSM655433 LCI655359:LCI655433 LME655359:LME655433 LWA655359:LWA655433 MFW655359:MFW655433 MPS655359:MPS655433 MZO655359:MZO655433 NJK655359:NJK655433 NTG655359:NTG655433 ODC655359:ODC655433 OMY655359:OMY655433 OWU655359:OWU655433 PGQ655359:PGQ655433 PQM655359:PQM655433 QAI655359:QAI655433 QKE655359:QKE655433 QUA655359:QUA655433 RDW655359:RDW655433 RNS655359:RNS655433 RXO655359:RXO655433 SHK655359:SHK655433 SRG655359:SRG655433 TBC655359:TBC655433 TKY655359:TKY655433 TUU655359:TUU655433 UEQ655359:UEQ655433 UOM655359:UOM655433 UYI655359:UYI655433 VIE655359:VIE655433 VSA655359:VSA655433 WBW655359:WBW655433 WLS655359:WLS655433 WVO655359:WVO655433 G720895:G720969 JC720895:JC720969 SY720895:SY720969 ACU720895:ACU720969 AMQ720895:AMQ720969 AWM720895:AWM720969 BGI720895:BGI720969 BQE720895:BQE720969 CAA720895:CAA720969 CJW720895:CJW720969 CTS720895:CTS720969 DDO720895:DDO720969 DNK720895:DNK720969 DXG720895:DXG720969 EHC720895:EHC720969 EQY720895:EQY720969 FAU720895:FAU720969 FKQ720895:FKQ720969 FUM720895:FUM720969 GEI720895:GEI720969 GOE720895:GOE720969 GYA720895:GYA720969 HHW720895:HHW720969 HRS720895:HRS720969 IBO720895:IBO720969 ILK720895:ILK720969 IVG720895:IVG720969 JFC720895:JFC720969 JOY720895:JOY720969 JYU720895:JYU720969 KIQ720895:KIQ720969 KSM720895:KSM720969 LCI720895:LCI720969 LME720895:LME720969 LWA720895:LWA720969 MFW720895:MFW720969 MPS720895:MPS720969 MZO720895:MZO720969 NJK720895:NJK720969 NTG720895:NTG720969 ODC720895:ODC720969 OMY720895:OMY720969 OWU720895:OWU720969 PGQ720895:PGQ720969 PQM720895:PQM720969 QAI720895:QAI720969 QKE720895:QKE720969 QUA720895:QUA720969 RDW720895:RDW720969 RNS720895:RNS720969 RXO720895:RXO720969 SHK720895:SHK720969 SRG720895:SRG720969 TBC720895:TBC720969 TKY720895:TKY720969 TUU720895:TUU720969 UEQ720895:UEQ720969 UOM720895:UOM720969 UYI720895:UYI720969 VIE720895:VIE720969 VSA720895:VSA720969 WBW720895:WBW720969 WLS720895:WLS720969 WVO720895:WVO720969 G786431:G786505 JC786431:JC786505 SY786431:SY786505 ACU786431:ACU786505 AMQ786431:AMQ786505 AWM786431:AWM786505 BGI786431:BGI786505 BQE786431:BQE786505 CAA786431:CAA786505 CJW786431:CJW786505 CTS786431:CTS786505 DDO786431:DDO786505 DNK786431:DNK786505 DXG786431:DXG786505 EHC786431:EHC786505 EQY786431:EQY786505 FAU786431:FAU786505 FKQ786431:FKQ786505 FUM786431:FUM786505 GEI786431:GEI786505 GOE786431:GOE786505 GYA786431:GYA786505 HHW786431:HHW786505 HRS786431:HRS786505 IBO786431:IBO786505 ILK786431:ILK786505 IVG786431:IVG786505 JFC786431:JFC786505 JOY786431:JOY786505 JYU786431:JYU786505 KIQ786431:KIQ786505 KSM786431:KSM786505 LCI786431:LCI786505 LME786431:LME786505 LWA786431:LWA786505 MFW786431:MFW786505 MPS786431:MPS786505 MZO786431:MZO786505 NJK786431:NJK786505 NTG786431:NTG786505 ODC786431:ODC786505 OMY786431:OMY786505 OWU786431:OWU786505 PGQ786431:PGQ786505 PQM786431:PQM786505 QAI786431:QAI786505 QKE786431:QKE786505 QUA786431:QUA786505 RDW786431:RDW786505 RNS786431:RNS786505 RXO786431:RXO786505 SHK786431:SHK786505 SRG786431:SRG786505 TBC786431:TBC786505 TKY786431:TKY786505 TUU786431:TUU786505 UEQ786431:UEQ786505 UOM786431:UOM786505 UYI786431:UYI786505 VIE786431:VIE786505 VSA786431:VSA786505 WBW786431:WBW786505 WLS786431:WLS786505 WVO786431:WVO786505 G851967:G852041 JC851967:JC852041 SY851967:SY852041 ACU851967:ACU852041 AMQ851967:AMQ852041 AWM851967:AWM852041 BGI851967:BGI852041 BQE851967:BQE852041 CAA851967:CAA852041 CJW851967:CJW852041 CTS851967:CTS852041 DDO851967:DDO852041 DNK851967:DNK852041 DXG851967:DXG852041 EHC851967:EHC852041 EQY851967:EQY852041 FAU851967:FAU852041 FKQ851967:FKQ852041 FUM851967:FUM852041 GEI851967:GEI852041 GOE851967:GOE852041 GYA851967:GYA852041 HHW851967:HHW852041 HRS851967:HRS852041 IBO851967:IBO852041 ILK851967:ILK852041 IVG851967:IVG852041 JFC851967:JFC852041 JOY851967:JOY852041 JYU851967:JYU852041 KIQ851967:KIQ852041 KSM851967:KSM852041 LCI851967:LCI852041 LME851967:LME852041 LWA851967:LWA852041 MFW851967:MFW852041 MPS851967:MPS852041 MZO851967:MZO852041 NJK851967:NJK852041 NTG851967:NTG852041 ODC851967:ODC852041 OMY851967:OMY852041 OWU851967:OWU852041 PGQ851967:PGQ852041 PQM851967:PQM852041 QAI851967:QAI852041 QKE851967:QKE852041 QUA851967:QUA852041 RDW851967:RDW852041 RNS851967:RNS852041 RXO851967:RXO852041 SHK851967:SHK852041 SRG851967:SRG852041 TBC851967:TBC852041 TKY851967:TKY852041 TUU851967:TUU852041 UEQ851967:UEQ852041 UOM851967:UOM852041 UYI851967:UYI852041 VIE851967:VIE852041 VSA851967:VSA852041 WBW851967:WBW852041 WLS851967:WLS852041 WVO851967:WVO852041 G917503:G917577 JC917503:JC917577 SY917503:SY917577 ACU917503:ACU917577 AMQ917503:AMQ917577 AWM917503:AWM917577 BGI917503:BGI917577 BQE917503:BQE917577 CAA917503:CAA917577 CJW917503:CJW917577 CTS917503:CTS917577 DDO917503:DDO917577 DNK917503:DNK917577 DXG917503:DXG917577 EHC917503:EHC917577 EQY917503:EQY917577 FAU917503:FAU917577 FKQ917503:FKQ917577 FUM917503:FUM917577 GEI917503:GEI917577 GOE917503:GOE917577 GYA917503:GYA917577 HHW917503:HHW917577 HRS917503:HRS917577 IBO917503:IBO917577 ILK917503:ILK917577 IVG917503:IVG917577 JFC917503:JFC917577 JOY917503:JOY917577 JYU917503:JYU917577 KIQ917503:KIQ917577 KSM917503:KSM917577 LCI917503:LCI917577 LME917503:LME917577 LWA917503:LWA917577 MFW917503:MFW917577 MPS917503:MPS917577 MZO917503:MZO917577 NJK917503:NJK917577 NTG917503:NTG917577 ODC917503:ODC917577 OMY917503:OMY917577 OWU917503:OWU917577 PGQ917503:PGQ917577 PQM917503:PQM917577 QAI917503:QAI917577 QKE917503:QKE917577 QUA917503:QUA917577 RDW917503:RDW917577 RNS917503:RNS917577 RXO917503:RXO917577 SHK917503:SHK917577 SRG917503:SRG917577 TBC917503:TBC917577 TKY917503:TKY917577 TUU917503:TUU917577 UEQ917503:UEQ917577 UOM917503:UOM917577 UYI917503:UYI917577 VIE917503:VIE917577 VSA917503:VSA917577 WBW917503:WBW917577 WLS917503:WLS917577 WVO917503:WVO917577 G983039:G983113 JC983039:JC983113 SY983039:SY983113 ACU983039:ACU983113 AMQ983039:AMQ983113 AWM983039:AWM983113 BGI983039:BGI983113 BQE983039:BQE983113 CAA983039:CAA983113 CJW983039:CJW983113 CTS983039:CTS983113 DDO983039:DDO983113 DNK983039:DNK983113 DXG983039:DXG983113 EHC983039:EHC983113 EQY983039:EQY983113 FAU983039:FAU983113 FKQ983039:FKQ983113 FUM983039:FUM983113 GEI983039:GEI983113 GOE983039:GOE983113 GYA983039:GYA983113 HHW983039:HHW983113 HRS983039:HRS983113 IBO983039:IBO983113 ILK983039:ILK983113 IVG983039:IVG983113 JFC983039:JFC983113 JOY983039:JOY983113 JYU983039:JYU983113 KIQ983039:KIQ983113 KSM983039:KSM983113 LCI983039:LCI983113 LME983039:LME983113 LWA983039:LWA983113 MFW983039:MFW983113 MPS983039:MPS983113 MZO983039:MZO983113 NJK983039:NJK983113 NTG983039:NTG983113 ODC983039:ODC983113 OMY983039:OMY983113 OWU983039:OWU983113 PGQ983039:PGQ983113 PQM983039:PQM983113 QAI983039:QAI983113 QKE983039:QKE983113 QUA983039:QUA983113 RDW983039:RDW983113 RNS983039:RNS983113 RXO983039:RXO983113 SHK983039:SHK983113 SRG983039:SRG983113 TBC983039:TBC983113 TKY983039:TKY983113 TUU983039:TUU983113 UEQ983039:UEQ983113 UOM983039:UOM983113 UYI983039:UYI983113 VIE983039:VIE983113 VSA983039:VSA983113 WBW983039:WBW983113 WLS983039:WLS983113 WVO983039:WVO983113 WVO8:WVO73 JC8:JC73 SY8:SY73 ACU8:ACU73 AMQ8:AMQ73 AWM8:AWM73 BGI8:BGI73 BQE8:BQE73 CAA8:CAA73 CJW8:CJW73 CTS8:CTS73 DDO8:DDO73 DNK8:DNK73 DXG8:DXG73 EHC8:EHC73 EQY8:EQY73 FAU8:FAU73 FKQ8:FKQ73 FUM8:FUM73 GEI8:GEI73 GOE8:GOE73 GYA8:GYA73 HHW8:HHW73 HRS8:HRS73 IBO8:IBO73 ILK8:ILK73 IVG8:IVG73 JFC8:JFC73 JOY8:JOY73 JYU8:JYU73 KIQ8:KIQ73 KSM8:KSM73 LCI8:LCI73 LME8:LME73 LWA8:LWA73 MFW8:MFW73 MPS8:MPS73 MZO8:MZO73 NJK8:NJK73 NTG8:NTG73 ODC8:ODC73 OMY8:OMY73 OWU8:OWU73 PGQ8:PGQ73 PQM8:PQM73 QAI8:QAI73 QKE8:QKE73 QUA8:QUA73 RDW8:RDW73 RNS8:RNS73 RXO8:RXO73 SHK8:SHK73 SRG8:SRG73 TBC8:TBC73 TKY8:TKY73 TUU8:TUU73 UEQ8:UEQ73 UOM8:UOM73 UYI8:UYI73 VIE8:VIE73 VSA8:VSA73 WBW8:WBW73 WLS8:WLS73 G8:G73" xr:uid="{0E0A3AF6-E35C-4A77-9081-B37584B2A4FB}">
      <formula1>0</formula1>
      <formula2>540</formula2>
    </dataValidation>
    <dataValidation type="whole" allowBlank="1" showInputMessage="1" showErrorMessage="1" errorTitle="Chybná hodnota" error="Plné mohou být v rozsahu 0 až 540." sqref="F65535:F65609 JB65535:JB65609 SX65535:SX65609 ACT65535:ACT65609 AMP65535:AMP65609 AWL65535:AWL65609 BGH65535:BGH65609 BQD65535:BQD65609 BZZ65535:BZZ65609 CJV65535:CJV65609 CTR65535:CTR65609 DDN65535:DDN65609 DNJ65535:DNJ65609 DXF65535:DXF65609 EHB65535:EHB65609 EQX65535:EQX65609 FAT65535:FAT65609 FKP65535:FKP65609 FUL65535:FUL65609 GEH65535:GEH65609 GOD65535:GOD65609 GXZ65535:GXZ65609 HHV65535:HHV65609 HRR65535:HRR65609 IBN65535:IBN65609 ILJ65535:ILJ65609 IVF65535:IVF65609 JFB65535:JFB65609 JOX65535:JOX65609 JYT65535:JYT65609 KIP65535:KIP65609 KSL65535:KSL65609 LCH65535:LCH65609 LMD65535:LMD65609 LVZ65535:LVZ65609 MFV65535:MFV65609 MPR65535:MPR65609 MZN65535:MZN65609 NJJ65535:NJJ65609 NTF65535:NTF65609 ODB65535:ODB65609 OMX65535:OMX65609 OWT65535:OWT65609 PGP65535:PGP65609 PQL65535:PQL65609 QAH65535:QAH65609 QKD65535:QKD65609 QTZ65535:QTZ65609 RDV65535:RDV65609 RNR65535:RNR65609 RXN65535:RXN65609 SHJ65535:SHJ65609 SRF65535:SRF65609 TBB65535:TBB65609 TKX65535:TKX65609 TUT65535:TUT65609 UEP65535:UEP65609 UOL65535:UOL65609 UYH65535:UYH65609 VID65535:VID65609 VRZ65535:VRZ65609 WBV65535:WBV65609 WLR65535:WLR65609 WVN65535:WVN65609 F131071:F131145 JB131071:JB131145 SX131071:SX131145 ACT131071:ACT131145 AMP131071:AMP131145 AWL131071:AWL131145 BGH131071:BGH131145 BQD131071:BQD131145 BZZ131071:BZZ131145 CJV131071:CJV131145 CTR131071:CTR131145 DDN131071:DDN131145 DNJ131071:DNJ131145 DXF131071:DXF131145 EHB131071:EHB131145 EQX131071:EQX131145 FAT131071:FAT131145 FKP131071:FKP131145 FUL131071:FUL131145 GEH131071:GEH131145 GOD131071:GOD131145 GXZ131071:GXZ131145 HHV131071:HHV131145 HRR131071:HRR131145 IBN131071:IBN131145 ILJ131071:ILJ131145 IVF131071:IVF131145 JFB131071:JFB131145 JOX131071:JOX131145 JYT131071:JYT131145 KIP131071:KIP131145 KSL131071:KSL131145 LCH131071:LCH131145 LMD131071:LMD131145 LVZ131071:LVZ131145 MFV131071:MFV131145 MPR131071:MPR131145 MZN131071:MZN131145 NJJ131071:NJJ131145 NTF131071:NTF131145 ODB131071:ODB131145 OMX131071:OMX131145 OWT131071:OWT131145 PGP131071:PGP131145 PQL131071:PQL131145 QAH131071:QAH131145 QKD131071:QKD131145 QTZ131071:QTZ131145 RDV131071:RDV131145 RNR131071:RNR131145 RXN131071:RXN131145 SHJ131071:SHJ131145 SRF131071:SRF131145 TBB131071:TBB131145 TKX131071:TKX131145 TUT131071:TUT131145 UEP131071:UEP131145 UOL131071:UOL131145 UYH131071:UYH131145 VID131071:VID131145 VRZ131071:VRZ131145 WBV131071:WBV131145 WLR131071:WLR131145 WVN131071:WVN131145 F196607:F196681 JB196607:JB196681 SX196607:SX196681 ACT196607:ACT196681 AMP196607:AMP196681 AWL196607:AWL196681 BGH196607:BGH196681 BQD196607:BQD196681 BZZ196607:BZZ196681 CJV196607:CJV196681 CTR196607:CTR196681 DDN196607:DDN196681 DNJ196607:DNJ196681 DXF196607:DXF196681 EHB196607:EHB196681 EQX196607:EQX196681 FAT196607:FAT196681 FKP196607:FKP196681 FUL196607:FUL196681 GEH196607:GEH196681 GOD196607:GOD196681 GXZ196607:GXZ196681 HHV196607:HHV196681 HRR196607:HRR196681 IBN196607:IBN196681 ILJ196607:ILJ196681 IVF196607:IVF196681 JFB196607:JFB196681 JOX196607:JOX196681 JYT196607:JYT196681 KIP196607:KIP196681 KSL196607:KSL196681 LCH196607:LCH196681 LMD196607:LMD196681 LVZ196607:LVZ196681 MFV196607:MFV196681 MPR196607:MPR196681 MZN196607:MZN196681 NJJ196607:NJJ196681 NTF196607:NTF196681 ODB196607:ODB196681 OMX196607:OMX196681 OWT196607:OWT196681 PGP196607:PGP196681 PQL196607:PQL196681 QAH196607:QAH196681 QKD196607:QKD196681 QTZ196607:QTZ196681 RDV196607:RDV196681 RNR196607:RNR196681 RXN196607:RXN196681 SHJ196607:SHJ196681 SRF196607:SRF196681 TBB196607:TBB196681 TKX196607:TKX196681 TUT196607:TUT196681 UEP196607:UEP196681 UOL196607:UOL196681 UYH196607:UYH196681 VID196607:VID196681 VRZ196607:VRZ196681 WBV196607:WBV196681 WLR196607:WLR196681 WVN196607:WVN196681 F262143:F262217 JB262143:JB262217 SX262143:SX262217 ACT262143:ACT262217 AMP262143:AMP262217 AWL262143:AWL262217 BGH262143:BGH262217 BQD262143:BQD262217 BZZ262143:BZZ262217 CJV262143:CJV262217 CTR262143:CTR262217 DDN262143:DDN262217 DNJ262143:DNJ262217 DXF262143:DXF262217 EHB262143:EHB262217 EQX262143:EQX262217 FAT262143:FAT262217 FKP262143:FKP262217 FUL262143:FUL262217 GEH262143:GEH262217 GOD262143:GOD262217 GXZ262143:GXZ262217 HHV262143:HHV262217 HRR262143:HRR262217 IBN262143:IBN262217 ILJ262143:ILJ262217 IVF262143:IVF262217 JFB262143:JFB262217 JOX262143:JOX262217 JYT262143:JYT262217 KIP262143:KIP262217 KSL262143:KSL262217 LCH262143:LCH262217 LMD262143:LMD262217 LVZ262143:LVZ262217 MFV262143:MFV262217 MPR262143:MPR262217 MZN262143:MZN262217 NJJ262143:NJJ262217 NTF262143:NTF262217 ODB262143:ODB262217 OMX262143:OMX262217 OWT262143:OWT262217 PGP262143:PGP262217 PQL262143:PQL262217 QAH262143:QAH262217 QKD262143:QKD262217 QTZ262143:QTZ262217 RDV262143:RDV262217 RNR262143:RNR262217 RXN262143:RXN262217 SHJ262143:SHJ262217 SRF262143:SRF262217 TBB262143:TBB262217 TKX262143:TKX262217 TUT262143:TUT262217 UEP262143:UEP262217 UOL262143:UOL262217 UYH262143:UYH262217 VID262143:VID262217 VRZ262143:VRZ262217 WBV262143:WBV262217 WLR262143:WLR262217 WVN262143:WVN262217 F327679:F327753 JB327679:JB327753 SX327679:SX327753 ACT327679:ACT327753 AMP327679:AMP327753 AWL327679:AWL327753 BGH327679:BGH327753 BQD327679:BQD327753 BZZ327679:BZZ327753 CJV327679:CJV327753 CTR327679:CTR327753 DDN327679:DDN327753 DNJ327679:DNJ327753 DXF327679:DXF327753 EHB327679:EHB327753 EQX327679:EQX327753 FAT327679:FAT327753 FKP327679:FKP327753 FUL327679:FUL327753 GEH327679:GEH327753 GOD327679:GOD327753 GXZ327679:GXZ327753 HHV327679:HHV327753 HRR327679:HRR327753 IBN327679:IBN327753 ILJ327679:ILJ327753 IVF327679:IVF327753 JFB327679:JFB327753 JOX327679:JOX327753 JYT327679:JYT327753 KIP327679:KIP327753 KSL327679:KSL327753 LCH327679:LCH327753 LMD327679:LMD327753 LVZ327679:LVZ327753 MFV327679:MFV327753 MPR327679:MPR327753 MZN327679:MZN327753 NJJ327679:NJJ327753 NTF327679:NTF327753 ODB327679:ODB327753 OMX327679:OMX327753 OWT327679:OWT327753 PGP327679:PGP327753 PQL327679:PQL327753 QAH327679:QAH327753 QKD327679:QKD327753 QTZ327679:QTZ327753 RDV327679:RDV327753 RNR327679:RNR327753 RXN327679:RXN327753 SHJ327679:SHJ327753 SRF327679:SRF327753 TBB327679:TBB327753 TKX327679:TKX327753 TUT327679:TUT327753 UEP327679:UEP327753 UOL327679:UOL327753 UYH327679:UYH327753 VID327679:VID327753 VRZ327679:VRZ327753 WBV327679:WBV327753 WLR327679:WLR327753 WVN327679:WVN327753 F393215:F393289 JB393215:JB393289 SX393215:SX393289 ACT393215:ACT393289 AMP393215:AMP393289 AWL393215:AWL393289 BGH393215:BGH393289 BQD393215:BQD393289 BZZ393215:BZZ393289 CJV393215:CJV393289 CTR393215:CTR393289 DDN393215:DDN393289 DNJ393215:DNJ393289 DXF393215:DXF393289 EHB393215:EHB393289 EQX393215:EQX393289 FAT393215:FAT393289 FKP393215:FKP393289 FUL393215:FUL393289 GEH393215:GEH393289 GOD393215:GOD393289 GXZ393215:GXZ393289 HHV393215:HHV393289 HRR393215:HRR393289 IBN393215:IBN393289 ILJ393215:ILJ393289 IVF393215:IVF393289 JFB393215:JFB393289 JOX393215:JOX393289 JYT393215:JYT393289 KIP393215:KIP393289 KSL393215:KSL393289 LCH393215:LCH393289 LMD393215:LMD393289 LVZ393215:LVZ393289 MFV393215:MFV393289 MPR393215:MPR393289 MZN393215:MZN393289 NJJ393215:NJJ393289 NTF393215:NTF393289 ODB393215:ODB393289 OMX393215:OMX393289 OWT393215:OWT393289 PGP393215:PGP393289 PQL393215:PQL393289 QAH393215:QAH393289 QKD393215:QKD393289 QTZ393215:QTZ393289 RDV393215:RDV393289 RNR393215:RNR393289 RXN393215:RXN393289 SHJ393215:SHJ393289 SRF393215:SRF393289 TBB393215:TBB393289 TKX393215:TKX393289 TUT393215:TUT393289 UEP393215:UEP393289 UOL393215:UOL393289 UYH393215:UYH393289 VID393215:VID393289 VRZ393215:VRZ393289 WBV393215:WBV393289 WLR393215:WLR393289 WVN393215:WVN393289 F458751:F458825 JB458751:JB458825 SX458751:SX458825 ACT458751:ACT458825 AMP458751:AMP458825 AWL458751:AWL458825 BGH458751:BGH458825 BQD458751:BQD458825 BZZ458751:BZZ458825 CJV458751:CJV458825 CTR458751:CTR458825 DDN458751:DDN458825 DNJ458751:DNJ458825 DXF458751:DXF458825 EHB458751:EHB458825 EQX458751:EQX458825 FAT458751:FAT458825 FKP458751:FKP458825 FUL458751:FUL458825 GEH458751:GEH458825 GOD458751:GOD458825 GXZ458751:GXZ458825 HHV458751:HHV458825 HRR458751:HRR458825 IBN458751:IBN458825 ILJ458751:ILJ458825 IVF458751:IVF458825 JFB458751:JFB458825 JOX458751:JOX458825 JYT458751:JYT458825 KIP458751:KIP458825 KSL458751:KSL458825 LCH458751:LCH458825 LMD458751:LMD458825 LVZ458751:LVZ458825 MFV458751:MFV458825 MPR458751:MPR458825 MZN458751:MZN458825 NJJ458751:NJJ458825 NTF458751:NTF458825 ODB458751:ODB458825 OMX458751:OMX458825 OWT458751:OWT458825 PGP458751:PGP458825 PQL458751:PQL458825 QAH458751:QAH458825 QKD458751:QKD458825 QTZ458751:QTZ458825 RDV458751:RDV458825 RNR458751:RNR458825 RXN458751:RXN458825 SHJ458751:SHJ458825 SRF458751:SRF458825 TBB458751:TBB458825 TKX458751:TKX458825 TUT458751:TUT458825 UEP458751:UEP458825 UOL458751:UOL458825 UYH458751:UYH458825 VID458751:VID458825 VRZ458751:VRZ458825 WBV458751:WBV458825 WLR458751:WLR458825 WVN458751:WVN458825 F524287:F524361 JB524287:JB524361 SX524287:SX524361 ACT524287:ACT524361 AMP524287:AMP524361 AWL524287:AWL524361 BGH524287:BGH524361 BQD524287:BQD524361 BZZ524287:BZZ524361 CJV524287:CJV524361 CTR524287:CTR524361 DDN524287:DDN524361 DNJ524287:DNJ524361 DXF524287:DXF524361 EHB524287:EHB524361 EQX524287:EQX524361 FAT524287:FAT524361 FKP524287:FKP524361 FUL524287:FUL524361 GEH524287:GEH524361 GOD524287:GOD524361 GXZ524287:GXZ524361 HHV524287:HHV524361 HRR524287:HRR524361 IBN524287:IBN524361 ILJ524287:ILJ524361 IVF524287:IVF524361 JFB524287:JFB524361 JOX524287:JOX524361 JYT524287:JYT524361 KIP524287:KIP524361 KSL524287:KSL524361 LCH524287:LCH524361 LMD524287:LMD524361 LVZ524287:LVZ524361 MFV524287:MFV524361 MPR524287:MPR524361 MZN524287:MZN524361 NJJ524287:NJJ524361 NTF524287:NTF524361 ODB524287:ODB524361 OMX524287:OMX524361 OWT524287:OWT524361 PGP524287:PGP524361 PQL524287:PQL524361 QAH524287:QAH524361 QKD524287:QKD524361 QTZ524287:QTZ524361 RDV524287:RDV524361 RNR524287:RNR524361 RXN524287:RXN524361 SHJ524287:SHJ524361 SRF524287:SRF524361 TBB524287:TBB524361 TKX524287:TKX524361 TUT524287:TUT524361 UEP524287:UEP524361 UOL524287:UOL524361 UYH524287:UYH524361 VID524287:VID524361 VRZ524287:VRZ524361 WBV524287:WBV524361 WLR524287:WLR524361 WVN524287:WVN524361 F589823:F589897 JB589823:JB589897 SX589823:SX589897 ACT589823:ACT589897 AMP589823:AMP589897 AWL589823:AWL589897 BGH589823:BGH589897 BQD589823:BQD589897 BZZ589823:BZZ589897 CJV589823:CJV589897 CTR589823:CTR589897 DDN589823:DDN589897 DNJ589823:DNJ589897 DXF589823:DXF589897 EHB589823:EHB589897 EQX589823:EQX589897 FAT589823:FAT589897 FKP589823:FKP589897 FUL589823:FUL589897 GEH589823:GEH589897 GOD589823:GOD589897 GXZ589823:GXZ589897 HHV589823:HHV589897 HRR589823:HRR589897 IBN589823:IBN589897 ILJ589823:ILJ589897 IVF589823:IVF589897 JFB589823:JFB589897 JOX589823:JOX589897 JYT589823:JYT589897 KIP589823:KIP589897 KSL589823:KSL589897 LCH589823:LCH589897 LMD589823:LMD589897 LVZ589823:LVZ589897 MFV589823:MFV589897 MPR589823:MPR589897 MZN589823:MZN589897 NJJ589823:NJJ589897 NTF589823:NTF589897 ODB589823:ODB589897 OMX589823:OMX589897 OWT589823:OWT589897 PGP589823:PGP589897 PQL589823:PQL589897 QAH589823:QAH589897 QKD589823:QKD589897 QTZ589823:QTZ589897 RDV589823:RDV589897 RNR589823:RNR589897 RXN589823:RXN589897 SHJ589823:SHJ589897 SRF589823:SRF589897 TBB589823:TBB589897 TKX589823:TKX589897 TUT589823:TUT589897 UEP589823:UEP589897 UOL589823:UOL589897 UYH589823:UYH589897 VID589823:VID589897 VRZ589823:VRZ589897 WBV589823:WBV589897 WLR589823:WLR589897 WVN589823:WVN589897 F655359:F655433 JB655359:JB655433 SX655359:SX655433 ACT655359:ACT655433 AMP655359:AMP655433 AWL655359:AWL655433 BGH655359:BGH655433 BQD655359:BQD655433 BZZ655359:BZZ655433 CJV655359:CJV655433 CTR655359:CTR655433 DDN655359:DDN655433 DNJ655359:DNJ655433 DXF655359:DXF655433 EHB655359:EHB655433 EQX655359:EQX655433 FAT655359:FAT655433 FKP655359:FKP655433 FUL655359:FUL655433 GEH655359:GEH655433 GOD655359:GOD655433 GXZ655359:GXZ655433 HHV655359:HHV655433 HRR655359:HRR655433 IBN655359:IBN655433 ILJ655359:ILJ655433 IVF655359:IVF655433 JFB655359:JFB655433 JOX655359:JOX655433 JYT655359:JYT655433 KIP655359:KIP655433 KSL655359:KSL655433 LCH655359:LCH655433 LMD655359:LMD655433 LVZ655359:LVZ655433 MFV655359:MFV655433 MPR655359:MPR655433 MZN655359:MZN655433 NJJ655359:NJJ655433 NTF655359:NTF655433 ODB655359:ODB655433 OMX655359:OMX655433 OWT655359:OWT655433 PGP655359:PGP655433 PQL655359:PQL655433 QAH655359:QAH655433 QKD655359:QKD655433 QTZ655359:QTZ655433 RDV655359:RDV655433 RNR655359:RNR655433 RXN655359:RXN655433 SHJ655359:SHJ655433 SRF655359:SRF655433 TBB655359:TBB655433 TKX655359:TKX655433 TUT655359:TUT655433 UEP655359:UEP655433 UOL655359:UOL655433 UYH655359:UYH655433 VID655359:VID655433 VRZ655359:VRZ655433 WBV655359:WBV655433 WLR655359:WLR655433 WVN655359:WVN655433 F720895:F720969 JB720895:JB720969 SX720895:SX720969 ACT720895:ACT720969 AMP720895:AMP720969 AWL720895:AWL720969 BGH720895:BGH720969 BQD720895:BQD720969 BZZ720895:BZZ720969 CJV720895:CJV720969 CTR720895:CTR720969 DDN720895:DDN720969 DNJ720895:DNJ720969 DXF720895:DXF720969 EHB720895:EHB720969 EQX720895:EQX720969 FAT720895:FAT720969 FKP720895:FKP720969 FUL720895:FUL720969 GEH720895:GEH720969 GOD720895:GOD720969 GXZ720895:GXZ720969 HHV720895:HHV720969 HRR720895:HRR720969 IBN720895:IBN720969 ILJ720895:ILJ720969 IVF720895:IVF720969 JFB720895:JFB720969 JOX720895:JOX720969 JYT720895:JYT720969 KIP720895:KIP720969 KSL720895:KSL720969 LCH720895:LCH720969 LMD720895:LMD720969 LVZ720895:LVZ720969 MFV720895:MFV720969 MPR720895:MPR720969 MZN720895:MZN720969 NJJ720895:NJJ720969 NTF720895:NTF720969 ODB720895:ODB720969 OMX720895:OMX720969 OWT720895:OWT720969 PGP720895:PGP720969 PQL720895:PQL720969 QAH720895:QAH720969 QKD720895:QKD720969 QTZ720895:QTZ720969 RDV720895:RDV720969 RNR720895:RNR720969 RXN720895:RXN720969 SHJ720895:SHJ720969 SRF720895:SRF720969 TBB720895:TBB720969 TKX720895:TKX720969 TUT720895:TUT720969 UEP720895:UEP720969 UOL720895:UOL720969 UYH720895:UYH720969 VID720895:VID720969 VRZ720895:VRZ720969 WBV720895:WBV720969 WLR720895:WLR720969 WVN720895:WVN720969 F786431:F786505 JB786431:JB786505 SX786431:SX786505 ACT786431:ACT786505 AMP786431:AMP786505 AWL786431:AWL786505 BGH786431:BGH786505 BQD786431:BQD786505 BZZ786431:BZZ786505 CJV786431:CJV786505 CTR786431:CTR786505 DDN786431:DDN786505 DNJ786431:DNJ786505 DXF786431:DXF786505 EHB786431:EHB786505 EQX786431:EQX786505 FAT786431:FAT786505 FKP786431:FKP786505 FUL786431:FUL786505 GEH786431:GEH786505 GOD786431:GOD786505 GXZ786431:GXZ786505 HHV786431:HHV786505 HRR786431:HRR786505 IBN786431:IBN786505 ILJ786431:ILJ786505 IVF786431:IVF786505 JFB786431:JFB786505 JOX786431:JOX786505 JYT786431:JYT786505 KIP786431:KIP786505 KSL786431:KSL786505 LCH786431:LCH786505 LMD786431:LMD786505 LVZ786431:LVZ786505 MFV786431:MFV786505 MPR786431:MPR786505 MZN786431:MZN786505 NJJ786431:NJJ786505 NTF786431:NTF786505 ODB786431:ODB786505 OMX786431:OMX786505 OWT786431:OWT786505 PGP786431:PGP786505 PQL786431:PQL786505 QAH786431:QAH786505 QKD786431:QKD786505 QTZ786431:QTZ786505 RDV786431:RDV786505 RNR786431:RNR786505 RXN786431:RXN786505 SHJ786431:SHJ786505 SRF786431:SRF786505 TBB786431:TBB786505 TKX786431:TKX786505 TUT786431:TUT786505 UEP786431:UEP786505 UOL786431:UOL786505 UYH786431:UYH786505 VID786431:VID786505 VRZ786431:VRZ786505 WBV786431:WBV786505 WLR786431:WLR786505 WVN786431:WVN786505 F851967:F852041 JB851967:JB852041 SX851967:SX852041 ACT851967:ACT852041 AMP851967:AMP852041 AWL851967:AWL852041 BGH851967:BGH852041 BQD851967:BQD852041 BZZ851967:BZZ852041 CJV851967:CJV852041 CTR851967:CTR852041 DDN851967:DDN852041 DNJ851967:DNJ852041 DXF851967:DXF852041 EHB851967:EHB852041 EQX851967:EQX852041 FAT851967:FAT852041 FKP851967:FKP852041 FUL851967:FUL852041 GEH851967:GEH852041 GOD851967:GOD852041 GXZ851967:GXZ852041 HHV851967:HHV852041 HRR851967:HRR852041 IBN851967:IBN852041 ILJ851967:ILJ852041 IVF851967:IVF852041 JFB851967:JFB852041 JOX851967:JOX852041 JYT851967:JYT852041 KIP851967:KIP852041 KSL851967:KSL852041 LCH851967:LCH852041 LMD851967:LMD852041 LVZ851967:LVZ852041 MFV851967:MFV852041 MPR851967:MPR852041 MZN851967:MZN852041 NJJ851967:NJJ852041 NTF851967:NTF852041 ODB851967:ODB852041 OMX851967:OMX852041 OWT851967:OWT852041 PGP851967:PGP852041 PQL851967:PQL852041 QAH851967:QAH852041 QKD851967:QKD852041 QTZ851967:QTZ852041 RDV851967:RDV852041 RNR851967:RNR852041 RXN851967:RXN852041 SHJ851967:SHJ852041 SRF851967:SRF852041 TBB851967:TBB852041 TKX851967:TKX852041 TUT851967:TUT852041 UEP851967:UEP852041 UOL851967:UOL852041 UYH851967:UYH852041 VID851967:VID852041 VRZ851967:VRZ852041 WBV851967:WBV852041 WLR851967:WLR852041 WVN851967:WVN852041 F917503:F917577 JB917503:JB917577 SX917503:SX917577 ACT917503:ACT917577 AMP917503:AMP917577 AWL917503:AWL917577 BGH917503:BGH917577 BQD917503:BQD917577 BZZ917503:BZZ917577 CJV917503:CJV917577 CTR917503:CTR917577 DDN917503:DDN917577 DNJ917503:DNJ917577 DXF917503:DXF917577 EHB917503:EHB917577 EQX917503:EQX917577 FAT917503:FAT917577 FKP917503:FKP917577 FUL917503:FUL917577 GEH917503:GEH917577 GOD917503:GOD917577 GXZ917503:GXZ917577 HHV917503:HHV917577 HRR917503:HRR917577 IBN917503:IBN917577 ILJ917503:ILJ917577 IVF917503:IVF917577 JFB917503:JFB917577 JOX917503:JOX917577 JYT917503:JYT917577 KIP917503:KIP917577 KSL917503:KSL917577 LCH917503:LCH917577 LMD917503:LMD917577 LVZ917503:LVZ917577 MFV917503:MFV917577 MPR917503:MPR917577 MZN917503:MZN917577 NJJ917503:NJJ917577 NTF917503:NTF917577 ODB917503:ODB917577 OMX917503:OMX917577 OWT917503:OWT917577 PGP917503:PGP917577 PQL917503:PQL917577 QAH917503:QAH917577 QKD917503:QKD917577 QTZ917503:QTZ917577 RDV917503:RDV917577 RNR917503:RNR917577 RXN917503:RXN917577 SHJ917503:SHJ917577 SRF917503:SRF917577 TBB917503:TBB917577 TKX917503:TKX917577 TUT917503:TUT917577 UEP917503:UEP917577 UOL917503:UOL917577 UYH917503:UYH917577 VID917503:VID917577 VRZ917503:VRZ917577 WBV917503:WBV917577 WLR917503:WLR917577 WVN917503:WVN917577 F983039:F983113 JB983039:JB983113 SX983039:SX983113 ACT983039:ACT983113 AMP983039:AMP983113 AWL983039:AWL983113 BGH983039:BGH983113 BQD983039:BQD983113 BZZ983039:BZZ983113 CJV983039:CJV983113 CTR983039:CTR983113 DDN983039:DDN983113 DNJ983039:DNJ983113 DXF983039:DXF983113 EHB983039:EHB983113 EQX983039:EQX983113 FAT983039:FAT983113 FKP983039:FKP983113 FUL983039:FUL983113 GEH983039:GEH983113 GOD983039:GOD983113 GXZ983039:GXZ983113 HHV983039:HHV983113 HRR983039:HRR983113 IBN983039:IBN983113 ILJ983039:ILJ983113 IVF983039:IVF983113 JFB983039:JFB983113 JOX983039:JOX983113 JYT983039:JYT983113 KIP983039:KIP983113 KSL983039:KSL983113 LCH983039:LCH983113 LMD983039:LMD983113 LVZ983039:LVZ983113 MFV983039:MFV983113 MPR983039:MPR983113 MZN983039:MZN983113 NJJ983039:NJJ983113 NTF983039:NTF983113 ODB983039:ODB983113 OMX983039:OMX983113 OWT983039:OWT983113 PGP983039:PGP983113 PQL983039:PQL983113 QAH983039:QAH983113 QKD983039:QKD983113 QTZ983039:QTZ983113 RDV983039:RDV983113 RNR983039:RNR983113 RXN983039:RXN983113 SHJ983039:SHJ983113 SRF983039:SRF983113 TBB983039:TBB983113 TKX983039:TKX983113 TUT983039:TUT983113 UEP983039:UEP983113 UOL983039:UOL983113 UYH983039:UYH983113 VID983039:VID983113 VRZ983039:VRZ983113 WBV983039:WBV983113 WLR983039:WLR983113 WVN983039:WVN983113 WVN8:WVN73 JB8:JB73 SX8:SX73 ACT8:ACT73 AMP8:AMP73 AWL8:AWL73 BGH8:BGH73 BQD8:BQD73 BZZ8:BZZ73 CJV8:CJV73 CTR8:CTR73 DDN8:DDN73 DNJ8:DNJ73 DXF8:DXF73 EHB8:EHB73 EQX8:EQX73 FAT8:FAT73 FKP8:FKP73 FUL8:FUL73 GEH8:GEH73 GOD8:GOD73 GXZ8:GXZ73 HHV8:HHV73 HRR8:HRR73 IBN8:IBN73 ILJ8:ILJ73 IVF8:IVF73 JFB8:JFB73 JOX8:JOX73 JYT8:JYT73 KIP8:KIP73 KSL8:KSL73 LCH8:LCH73 LMD8:LMD73 LVZ8:LVZ73 MFV8:MFV73 MPR8:MPR73 MZN8:MZN73 NJJ8:NJJ73 NTF8:NTF73 ODB8:ODB73 OMX8:OMX73 OWT8:OWT73 PGP8:PGP73 PQL8:PQL73 QAH8:QAH73 QKD8:QKD73 QTZ8:QTZ73 RDV8:RDV73 RNR8:RNR73 RXN8:RXN73 SHJ8:SHJ73 SRF8:SRF73 TBB8:TBB73 TKX8:TKX73 TUT8:TUT73 UEP8:UEP73 UOL8:UOL73 UYH8:UYH73 VID8:VID73 VRZ8:VRZ73 WBV8:WBV73 WLR8:WLR73 F8:F73" xr:uid="{65301939-AB1A-4C1F-A8C8-1C7F7AC12970}">
      <formula1>0</formula1>
      <formula2>540</formula2>
    </dataValidation>
    <dataValidation type="date" allowBlank="1" showInputMessage="1" showErrorMessage="1" errorTitle="Chybná hodnota" error="Datum narození musí být od 1. 7. 2005 do 30. 6. 2009." sqref="IY25:IY73 SU25:SU73 ACQ25:ACQ73 AMM25:AMM73 AWI25:AWI73 BGE25:BGE73 BQA25:BQA73 BZW25:BZW73 CJS25:CJS73 CTO25:CTO73 DDK25:DDK73 DNG25:DNG73 DXC25:DXC73 EGY25:EGY73 EQU25:EQU73 FAQ25:FAQ73 FKM25:FKM73 FUI25:FUI73 GEE25:GEE73 GOA25:GOA73 GXW25:GXW73 HHS25:HHS73 HRO25:HRO73 IBK25:IBK73 ILG25:ILG73 IVC25:IVC73 JEY25:JEY73 JOU25:JOU73 JYQ25:JYQ73 KIM25:KIM73 KSI25:KSI73 LCE25:LCE73 LMA25:LMA73 LVW25:LVW73 MFS25:MFS73 MPO25:MPO73 MZK25:MZK73 NJG25:NJG73 NTC25:NTC73 OCY25:OCY73 OMU25:OMU73 OWQ25:OWQ73 PGM25:PGM73 PQI25:PQI73 QAE25:QAE73 QKA25:QKA73 QTW25:QTW73 RDS25:RDS73 RNO25:RNO73 RXK25:RXK73 SHG25:SHG73 SRC25:SRC73 TAY25:TAY73 TKU25:TKU73 TUQ25:TUQ73 UEM25:UEM73 UOI25:UOI73 UYE25:UYE73 VIA25:VIA73 VRW25:VRW73 WBS25:WBS73 WLO25:WLO73 WVK25:WVK73 IY65561:IY65609 SU65561:SU65609 ACQ65561:ACQ65609 AMM65561:AMM65609 AWI65561:AWI65609 BGE65561:BGE65609 BQA65561:BQA65609 BZW65561:BZW65609 CJS65561:CJS65609 CTO65561:CTO65609 DDK65561:DDK65609 DNG65561:DNG65609 DXC65561:DXC65609 EGY65561:EGY65609 EQU65561:EQU65609 FAQ65561:FAQ65609 FKM65561:FKM65609 FUI65561:FUI65609 GEE65561:GEE65609 GOA65561:GOA65609 GXW65561:GXW65609 HHS65561:HHS65609 HRO65561:HRO65609 IBK65561:IBK65609 ILG65561:ILG65609 IVC65561:IVC65609 JEY65561:JEY65609 JOU65561:JOU65609 JYQ65561:JYQ65609 KIM65561:KIM65609 KSI65561:KSI65609 LCE65561:LCE65609 LMA65561:LMA65609 LVW65561:LVW65609 MFS65561:MFS65609 MPO65561:MPO65609 MZK65561:MZK65609 NJG65561:NJG65609 NTC65561:NTC65609 OCY65561:OCY65609 OMU65561:OMU65609 OWQ65561:OWQ65609 PGM65561:PGM65609 PQI65561:PQI65609 QAE65561:QAE65609 QKA65561:QKA65609 QTW65561:QTW65609 RDS65561:RDS65609 RNO65561:RNO65609 RXK65561:RXK65609 SHG65561:SHG65609 SRC65561:SRC65609 TAY65561:TAY65609 TKU65561:TKU65609 TUQ65561:TUQ65609 UEM65561:UEM65609 UOI65561:UOI65609 UYE65561:UYE65609 VIA65561:VIA65609 VRW65561:VRW65609 WBS65561:WBS65609 WLO65561:WLO65609 WVK65561:WVK65609 IY131097:IY131145 SU131097:SU131145 ACQ131097:ACQ131145 AMM131097:AMM131145 AWI131097:AWI131145 BGE131097:BGE131145 BQA131097:BQA131145 BZW131097:BZW131145 CJS131097:CJS131145 CTO131097:CTO131145 DDK131097:DDK131145 DNG131097:DNG131145 DXC131097:DXC131145 EGY131097:EGY131145 EQU131097:EQU131145 FAQ131097:FAQ131145 FKM131097:FKM131145 FUI131097:FUI131145 GEE131097:GEE131145 GOA131097:GOA131145 GXW131097:GXW131145 HHS131097:HHS131145 HRO131097:HRO131145 IBK131097:IBK131145 ILG131097:ILG131145 IVC131097:IVC131145 JEY131097:JEY131145 JOU131097:JOU131145 JYQ131097:JYQ131145 KIM131097:KIM131145 KSI131097:KSI131145 LCE131097:LCE131145 LMA131097:LMA131145 LVW131097:LVW131145 MFS131097:MFS131145 MPO131097:MPO131145 MZK131097:MZK131145 NJG131097:NJG131145 NTC131097:NTC131145 OCY131097:OCY131145 OMU131097:OMU131145 OWQ131097:OWQ131145 PGM131097:PGM131145 PQI131097:PQI131145 QAE131097:QAE131145 QKA131097:QKA131145 QTW131097:QTW131145 RDS131097:RDS131145 RNO131097:RNO131145 RXK131097:RXK131145 SHG131097:SHG131145 SRC131097:SRC131145 TAY131097:TAY131145 TKU131097:TKU131145 TUQ131097:TUQ131145 UEM131097:UEM131145 UOI131097:UOI131145 UYE131097:UYE131145 VIA131097:VIA131145 VRW131097:VRW131145 WBS131097:WBS131145 WLO131097:WLO131145 WVK131097:WVK131145 IY196633:IY196681 SU196633:SU196681 ACQ196633:ACQ196681 AMM196633:AMM196681 AWI196633:AWI196681 BGE196633:BGE196681 BQA196633:BQA196681 BZW196633:BZW196681 CJS196633:CJS196681 CTO196633:CTO196681 DDK196633:DDK196681 DNG196633:DNG196681 DXC196633:DXC196681 EGY196633:EGY196681 EQU196633:EQU196681 FAQ196633:FAQ196681 FKM196633:FKM196681 FUI196633:FUI196681 GEE196633:GEE196681 GOA196633:GOA196681 GXW196633:GXW196681 HHS196633:HHS196681 HRO196633:HRO196681 IBK196633:IBK196681 ILG196633:ILG196681 IVC196633:IVC196681 JEY196633:JEY196681 JOU196633:JOU196681 JYQ196633:JYQ196681 KIM196633:KIM196681 KSI196633:KSI196681 LCE196633:LCE196681 LMA196633:LMA196681 LVW196633:LVW196681 MFS196633:MFS196681 MPO196633:MPO196681 MZK196633:MZK196681 NJG196633:NJG196681 NTC196633:NTC196681 OCY196633:OCY196681 OMU196633:OMU196681 OWQ196633:OWQ196681 PGM196633:PGM196681 PQI196633:PQI196681 QAE196633:QAE196681 QKA196633:QKA196681 QTW196633:QTW196681 RDS196633:RDS196681 RNO196633:RNO196681 RXK196633:RXK196681 SHG196633:SHG196681 SRC196633:SRC196681 TAY196633:TAY196681 TKU196633:TKU196681 TUQ196633:TUQ196681 UEM196633:UEM196681 UOI196633:UOI196681 UYE196633:UYE196681 VIA196633:VIA196681 VRW196633:VRW196681 WBS196633:WBS196681 WLO196633:WLO196681 WVK196633:WVK196681 IY262169:IY262217 SU262169:SU262217 ACQ262169:ACQ262217 AMM262169:AMM262217 AWI262169:AWI262217 BGE262169:BGE262217 BQA262169:BQA262217 BZW262169:BZW262217 CJS262169:CJS262217 CTO262169:CTO262217 DDK262169:DDK262217 DNG262169:DNG262217 DXC262169:DXC262217 EGY262169:EGY262217 EQU262169:EQU262217 FAQ262169:FAQ262217 FKM262169:FKM262217 FUI262169:FUI262217 GEE262169:GEE262217 GOA262169:GOA262217 GXW262169:GXW262217 HHS262169:HHS262217 HRO262169:HRO262217 IBK262169:IBK262217 ILG262169:ILG262217 IVC262169:IVC262217 JEY262169:JEY262217 JOU262169:JOU262217 JYQ262169:JYQ262217 KIM262169:KIM262217 KSI262169:KSI262217 LCE262169:LCE262217 LMA262169:LMA262217 LVW262169:LVW262217 MFS262169:MFS262217 MPO262169:MPO262217 MZK262169:MZK262217 NJG262169:NJG262217 NTC262169:NTC262217 OCY262169:OCY262217 OMU262169:OMU262217 OWQ262169:OWQ262217 PGM262169:PGM262217 PQI262169:PQI262217 QAE262169:QAE262217 QKA262169:QKA262217 QTW262169:QTW262217 RDS262169:RDS262217 RNO262169:RNO262217 RXK262169:RXK262217 SHG262169:SHG262217 SRC262169:SRC262217 TAY262169:TAY262217 TKU262169:TKU262217 TUQ262169:TUQ262217 UEM262169:UEM262217 UOI262169:UOI262217 UYE262169:UYE262217 VIA262169:VIA262217 VRW262169:VRW262217 WBS262169:WBS262217 WLO262169:WLO262217 WVK262169:WVK262217 IY327705:IY327753 SU327705:SU327753 ACQ327705:ACQ327753 AMM327705:AMM327753 AWI327705:AWI327753 BGE327705:BGE327753 BQA327705:BQA327753 BZW327705:BZW327753 CJS327705:CJS327753 CTO327705:CTO327753 DDK327705:DDK327753 DNG327705:DNG327753 DXC327705:DXC327753 EGY327705:EGY327753 EQU327705:EQU327753 FAQ327705:FAQ327753 FKM327705:FKM327753 FUI327705:FUI327753 GEE327705:GEE327753 GOA327705:GOA327753 GXW327705:GXW327753 HHS327705:HHS327753 HRO327705:HRO327753 IBK327705:IBK327753 ILG327705:ILG327753 IVC327705:IVC327753 JEY327705:JEY327753 JOU327705:JOU327753 JYQ327705:JYQ327753 KIM327705:KIM327753 KSI327705:KSI327753 LCE327705:LCE327753 LMA327705:LMA327753 LVW327705:LVW327753 MFS327705:MFS327753 MPO327705:MPO327753 MZK327705:MZK327753 NJG327705:NJG327753 NTC327705:NTC327753 OCY327705:OCY327753 OMU327705:OMU327753 OWQ327705:OWQ327753 PGM327705:PGM327753 PQI327705:PQI327753 QAE327705:QAE327753 QKA327705:QKA327753 QTW327705:QTW327753 RDS327705:RDS327753 RNO327705:RNO327753 RXK327705:RXK327753 SHG327705:SHG327753 SRC327705:SRC327753 TAY327705:TAY327753 TKU327705:TKU327753 TUQ327705:TUQ327753 UEM327705:UEM327753 UOI327705:UOI327753 UYE327705:UYE327753 VIA327705:VIA327753 VRW327705:VRW327753 WBS327705:WBS327753 WLO327705:WLO327753 WVK327705:WVK327753 IY393241:IY393289 SU393241:SU393289 ACQ393241:ACQ393289 AMM393241:AMM393289 AWI393241:AWI393289 BGE393241:BGE393289 BQA393241:BQA393289 BZW393241:BZW393289 CJS393241:CJS393289 CTO393241:CTO393289 DDK393241:DDK393289 DNG393241:DNG393289 DXC393241:DXC393289 EGY393241:EGY393289 EQU393241:EQU393289 FAQ393241:FAQ393289 FKM393241:FKM393289 FUI393241:FUI393289 GEE393241:GEE393289 GOA393241:GOA393289 GXW393241:GXW393289 HHS393241:HHS393289 HRO393241:HRO393289 IBK393241:IBK393289 ILG393241:ILG393289 IVC393241:IVC393289 JEY393241:JEY393289 JOU393241:JOU393289 JYQ393241:JYQ393289 KIM393241:KIM393289 KSI393241:KSI393289 LCE393241:LCE393289 LMA393241:LMA393289 LVW393241:LVW393289 MFS393241:MFS393289 MPO393241:MPO393289 MZK393241:MZK393289 NJG393241:NJG393289 NTC393241:NTC393289 OCY393241:OCY393289 OMU393241:OMU393289 OWQ393241:OWQ393289 PGM393241:PGM393289 PQI393241:PQI393289 QAE393241:QAE393289 QKA393241:QKA393289 QTW393241:QTW393289 RDS393241:RDS393289 RNO393241:RNO393289 RXK393241:RXK393289 SHG393241:SHG393289 SRC393241:SRC393289 TAY393241:TAY393289 TKU393241:TKU393289 TUQ393241:TUQ393289 UEM393241:UEM393289 UOI393241:UOI393289 UYE393241:UYE393289 VIA393241:VIA393289 VRW393241:VRW393289 WBS393241:WBS393289 WLO393241:WLO393289 WVK393241:WVK393289 IY458777:IY458825 SU458777:SU458825 ACQ458777:ACQ458825 AMM458777:AMM458825 AWI458777:AWI458825 BGE458777:BGE458825 BQA458777:BQA458825 BZW458777:BZW458825 CJS458777:CJS458825 CTO458777:CTO458825 DDK458777:DDK458825 DNG458777:DNG458825 DXC458777:DXC458825 EGY458777:EGY458825 EQU458777:EQU458825 FAQ458777:FAQ458825 FKM458777:FKM458825 FUI458777:FUI458825 GEE458777:GEE458825 GOA458777:GOA458825 GXW458777:GXW458825 HHS458777:HHS458825 HRO458777:HRO458825 IBK458777:IBK458825 ILG458777:ILG458825 IVC458777:IVC458825 JEY458777:JEY458825 JOU458777:JOU458825 JYQ458777:JYQ458825 KIM458777:KIM458825 KSI458777:KSI458825 LCE458777:LCE458825 LMA458777:LMA458825 LVW458777:LVW458825 MFS458777:MFS458825 MPO458777:MPO458825 MZK458777:MZK458825 NJG458777:NJG458825 NTC458777:NTC458825 OCY458777:OCY458825 OMU458777:OMU458825 OWQ458777:OWQ458825 PGM458777:PGM458825 PQI458777:PQI458825 QAE458777:QAE458825 QKA458777:QKA458825 QTW458777:QTW458825 RDS458777:RDS458825 RNO458777:RNO458825 RXK458777:RXK458825 SHG458777:SHG458825 SRC458777:SRC458825 TAY458777:TAY458825 TKU458777:TKU458825 TUQ458777:TUQ458825 UEM458777:UEM458825 UOI458777:UOI458825 UYE458777:UYE458825 VIA458777:VIA458825 VRW458777:VRW458825 WBS458777:WBS458825 WLO458777:WLO458825 WVK458777:WVK458825 IY524313:IY524361 SU524313:SU524361 ACQ524313:ACQ524361 AMM524313:AMM524361 AWI524313:AWI524361 BGE524313:BGE524361 BQA524313:BQA524361 BZW524313:BZW524361 CJS524313:CJS524361 CTO524313:CTO524361 DDK524313:DDK524361 DNG524313:DNG524361 DXC524313:DXC524361 EGY524313:EGY524361 EQU524313:EQU524361 FAQ524313:FAQ524361 FKM524313:FKM524361 FUI524313:FUI524361 GEE524313:GEE524361 GOA524313:GOA524361 GXW524313:GXW524361 HHS524313:HHS524361 HRO524313:HRO524361 IBK524313:IBK524361 ILG524313:ILG524361 IVC524313:IVC524361 JEY524313:JEY524361 JOU524313:JOU524361 JYQ524313:JYQ524361 KIM524313:KIM524361 KSI524313:KSI524361 LCE524313:LCE524361 LMA524313:LMA524361 LVW524313:LVW524361 MFS524313:MFS524361 MPO524313:MPO524361 MZK524313:MZK524361 NJG524313:NJG524361 NTC524313:NTC524361 OCY524313:OCY524361 OMU524313:OMU524361 OWQ524313:OWQ524361 PGM524313:PGM524361 PQI524313:PQI524361 QAE524313:QAE524361 QKA524313:QKA524361 QTW524313:QTW524361 RDS524313:RDS524361 RNO524313:RNO524361 RXK524313:RXK524361 SHG524313:SHG524361 SRC524313:SRC524361 TAY524313:TAY524361 TKU524313:TKU524361 TUQ524313:TUQ524361 UEM524313:UEM524361 UOI524313:UOI524361 UYE524313:UYE524361 VIA524313:VIA524361 VRW524313:VRW524361 WBS524313:WBS524361 WLO524313:WLO524361 WVK524313:WVK524361 IY589849:IY589897 SU589849:SU589897 ACQ589849:ACQ589897 AMM589849:AMM589897 AWI589849:AWI589897 BGE589849:BGE589897 BQA589849:BQA589897 BZW589849:BZW589897 CJS589849:CJS589897 CTO589849:CTO589897 DDK589849:DDK589897 DNG589849:DNG589897 DXC589849:DXC589897 EGY589849:EGY589897 EQU589849:EQU589897 FAQ589849:FAQ589897 FKM589849:FKM589897 FUI589849:FUI589897 GEE589849:GEE589897 GOA589849:GOA589897 GXW589849:GXW589897 HHS589849:HHS589897 HRO589849:HRO589897 IBK589849:IBK589897 ILG589849:ILG589897 IVC589849:IVC589897 JEY589849:JEY589897 JOU589849:JOU589897 JYQ589849:JYQ589897 KIM589849:KIM589897 KSI589849:KSI589897 LCE589849:LCE589897 LMA589849:LMA589897 LVW589849:LVW589897 MFS589849:MFS589897 MPO589849:MPO589897 MZK589849:MZK589897 NJG589849:NJG589897 NTC589849:NTC589897 OCY589849:OCY589897 OMU589849:OMU589897 OWQ589849:OWQ589897 PGM589849:PGM589897 PQI589849:PQI589897 QAE589849:QAE589897 QKA589849:QKA589897 QTW589849:QTW589897 RDS589849:RDS589897 RNO589849:RNO589897 RXK589849:RXK589897 SHG589849:SHG589897 SRC589849:SRC589897 TAY589849:TAY589897 TKU589849:TKU589897 TUQ589849:TUQ589897 UEM589849:UEM589897 UOI589849:UOI589897 UYE589849:UYE589897 VIA589849:VIA589897 VRW589849:VRW589897 WBS589849:WBS589897 WLO589849:WLO589897 WVK589849:WVK589897 IY655385:IY655433 SU655385:SU655433 ACQ655385:ACQ655433 AMM655385:AMM655433 AWI655385:AWI655433 BGE655385:BGE655433 BQA655385:BQA655433 BZW655385:BZW655433 CJS655385:CJS655433 CTO655385:CTO655433 DDK655385:DDK655433 DNG655385:DNG655433 DXC655385:DXC655433 EGY655385:EGY655433 EQU655385:EQU655433 FAQ655385:FAQ655433 FKM655385:FKM655433 FUI655385:FUI655433 GEE655385:GEE655433 GOA655385:GOA655433 GXW655385:GXW655433 HHS655385:HHS655433 HRO655385:HRO655433 IBK655385:IBK655433 ILG655385:ILG655433 IVC655385:IVC655433 JEY655385:JEY655433 JOU655385:JOU655433 JYQ655385:JYQ655433 KIM655385:KIM655433 KSI655385:KSI655433 LCE655385:LCE655433 LMA655385:LMA655433 LVW655385:LVW655433 MFS655385:MFS655433 MPO655385:MPO655433 MZK655385:MZK655433 NJG655385:NJG655433 NTC655385:NTC655433 OCY655385:OCY655433 OMU655385:OMU655433 OWQ655385:OWQ655433 PGM655385:PGM655433 PQI655385:PQI655433 QAE655385:QAE655433 QKA655385:QKA655433 QTW655385:QTW655433 RDS655385:RDS655433 RNO655385:RNO655433 RXK655385:RXK655433 SHG655385:SHG655433 SRC655385:SRC655433 TAY655385:TAY655433 TKU655385:TKU655433 TUQ655385:TUQ655433 UEM655385:UEM655433 UOI655385:UOI655433 UYE655385:UYE655433 VIA655385:VIA655433 VRW655385:VRW655433 WBS655385:WBS655433 WLO655385:WLO655433 WVK655385:WVK655433 IY720921:IY720969 SU720921:SU720969 ACQ720921:ACQ720969 AMM720921:AMM720969 AWI720921:AWI720969 BGE720921:BGE720969 BQA720921:BQA720969 BZW720921:BZW720969 CJS720921:CJS720969 CTO720921:CTO720969 DDK720921:DDK720969 DNG720921:DNG720969 DXC720921:DXC720969 EGY720921:EGY720969 EQU720921:EQU720969 FAQ720921:FAQ720969 FKM720921:FKM720969 FUI720921:FUI720969 GEE720921:GEE720969 GOA720921:GOA720969 GXW720921:GXW720969 HHS720921:HHS720969 HRO720921:HRO720969 IBK720921:IBK720969 ILG720921:ILG720969 IVC720921:IVC720969 JEY720921:JEY720969 JOU720921:JOU720969 JYQ720921:JYQ720969 KIM720921:KIM720969 KSI720921:KSI720969 LCE720921:LCE720969 LMA720921:LMA720969 LVW720921:LVW720969 MFS720921:MFS720969 MPO720921:MPO720969 MZK720921:MZK720969 NJG720921:NJG720969 NTC720921:NTC720969 OCY720921:OCY720969 OMU720921:OMU720969 OWQ720921:OWQ720969 PGM720921:PGM720969 PQI720921:PQI720969 QAE720921:QAE720969 QKA720921:QKA720969 QTW720921:QTW720969 RDS720921:RDS720969 RNO720921:RNO720969 RXK720921:RXK720969 SHG720921:SHG720969 SRC720921:SRC720969 TAY720921:TAY720969 TKU720921:TKU720969 TUQ720921:TUQ720969 UEM720921:UEM720969 UOI720921:UOI720969 UYE720921:UYE720969 VIA720921:VIA720969 VRW720921:VRW720969 WBS720921:WBS720969 WLO720921:WLO720969 WVK720921:WVK720969 IY786457:IY786505 SU786457:SU786505 ACQ786457:ACQ786505 AMM786457:AMM786505 AWI786457:AWI786505 BGE786457:BGE786505 BQA786457:BQA786505 BZW786457:BZW786505 CJS786457:CJS786505 CTO786457:CTO786505 DDK786457:DDK786505 DNG786457:DNG786505 DXC786457:DXC786505 EGY786457:EGY786505 EQU786457:EQU786505 FAQ786457:FAQ786505 FKM786457:FKM786505 FUI786457:FUI786505 GEE786457:GEE786505 GOA786457:GOA786505 GXW786457:GXW786505 HHS786457:HHS786505 HRO786457:HRO786505 IBK786457:IBK786505 ILG786457:ILG786505 IVC786457:IVC786505 JEY786457:JEY786505 JOU786457:JOU786505 JYQ786457:JYQ786505 KIM786457:KIM786505 KSI786457:KSI786505 LCE786457:LCE786505 LMA786457:LMA786505 LVW786457:LVW786505 MFS786457:MFS786505 MPO786457:MPO786505 MZK786457:MZK786505 NJG786457:NJG786505 NTC786457:NTC786505 OCY786457:OCY786505 OMU786457:OMU786505 OWQ786457:OWQ786505 PGM786457:PGM786505 PQI786457:PQI786505 QAE786457:QAE786505 QKA786457:QKA786505 QTW786457:QTW786505 RDS786457:RDS786505 RNO786457:RNO786505 RXK786457:RXK786505 SHG786457:SHG786505 SRC786457:SRC786505 TAY786457:TAY786505 TKU786457:TKU786505 TUQ786457:TUQ786505 UEM786457:UEM786505 UOI786457:UOI786505 UYE786457:UYE786505 VIA786457:VIA786505 VRW786457:VRW786505 WBS786457:WBS786505 WLO786457:WLO786505 WVK786457:WVK786505 IY851993:IY852041 SU851993:SU852041 ACQ851993:ACQ852041 AMM851993:AMM852041 AWI851993:AWI852041 BGE851993:BGE852041 BQA851993:BQA852041 BZW851993:BZW852041 CJS851993:CJS852041 CTO851993:CTO852041 DDK851993:DDK852041 DNG851993:DNG852041 DXC851993:DXC852041 EGY851993:EGY852041 EQU851993:EQU852041 FAQ851993:FAQ852041 FKM851993:FKM852041 FUI851993:FUI852041 GEE851993:GEE852041 GOA851993:GOA852041 GXW851993:GXW852041 HHS851993:HHS852041 HRO851993:HRO852041 IBK851993:IBK852041 ILG851993:ILG852041 IVC851993:IVC852041 JEY851993:JEY852041 JOU851993:JOU852041 JYQ851993:JYQ852041 KIM851993:KIM852041 KSI851993:KSI852041 LCE851993:LCE852041 LMA851993:LMA852041 LVW851993:LVW852041 MFS851993:MFS852041 MPO851993:MPO852041 MZK851993:MZK852041 NJG851993:NJG852041 NTC851993:NTC852041 OCY851993:OCY852041 OMU851993:OMU852041 OWQ851993:OWQ852041 PGM851993:PGM852041 PQI851993:PQI852041 QAE851993:QAE852041 QKA851993:QKA852041 QTW851993:QTW852041 RDS851993:RDS852041 RNO851993:RNO852041 RXK851993:RXK852041 SHG851993:SHG852041 SRC851993:SRC852041 TAY851993:TAY852041 TKU851993:TKU852041 TUQ851993:TUQ852041 UEM851993:UEM852041 UOI851993:UOI852041 UYE851993:UYE852041 VIA851993:VIA852041 VRW851993:VRW852041 WBS851993:WBS852041 WLO851993:WLO852041 WVK851993:WVK852041 IY917529:IY917577 SU917529:SU917577 ACQ917529:ACQ917577 AMM917529:AMM917577 AWI917529:AWI917577 BGE917529:BGE917577 BQA917529:BQA917577 BZW917529:BZW917577 CJS917529:CJS917577 CTO917529:CTO917577 DDK917529:DDK917577 DNG917529:DNG917577 DXC917529:DXC917577 EGY917529:EGY917577 EQU917529:EQU917577 FAQ917529:FAQ917577 FKM917529:FKM917577 FUI917529:FUI917577 GEE917529:GEE917577 GOA917529:GOA917577 GXW917529:GXW917577 HHS917529:HHS917577 HRO917529:HRO917577 IBK917529:IBK917577 ILG917529:ILG917577 IVC917529:IVC917577 JEY917529:JEY917577 JOU917529:JOU917577 JYQ917529:JYQ917577 KIM917529:KIM917577 KSI917529:KSI917577 LCE917529:LCE917577 LMA917529:LMA917577 LVW917529:LVW917577 MFS917529:MFS917577 MPO917529:MPO917577 MZK917529:MZK917577 NJG917529:NJG917577 NTC917529:NTC917577 OCY917529:OCY917577 OMU917529:OMU917577 OWQ917529:OWQ917577 PGM917529:PGM917577 PQI917529:PQI917577 QAE917529:QAE917577 QKA917529:QKA917577 QTW917529:QTW917577 RDS917529:RDS917577 RNO917529:RNO917577 RXK917529:RXK917577 SHG917529:SHG917577 SRC917529:SRC917577 TAY917529:TAY917577 TKU917529:TKU917577 TUQ917529:TUQ917577 UEM917529:UEM917577 UOI917529:UOI917577 UYE917529:UYE917577 VIA917529:VIA917577 VRW917529:VRW917577 WBS917529:WBS917577 WLO917529:WLO917577 WVK917529:WVK917577 IY983065:IY983113 SU983065:SU983113 ACQ983065:ACQ983113 AMM983065:AMM983113 AWI983065:AWI983113 BGE983065:BGE983113 BQA983065:BQA983113 BZW983065:BZW983113 CJS983065:CJS983113 CTO983065:CTO983113 DDK983065:DDK983113 DNG983065:DNG983113 DXC983065:DXC983113 EGY983065:EGY983113 EQU983065:EQU983113 FAQ983065:FAQ983113 FKM983065:FKM983113 FUI983065:FUI983113 GEE983065:GEE983113 GOA983065:GOA983113 GXW983065:GXW983113 HHS983065:HHS983113 HRO983065:HRO983113 IBK983065:IBK983113 ILG983065:ILG983113 IVC983065:IVC983113 JEY983065:JEY983113 JOU983065:JOU983113 JYQ983065:JYQ983113 KIM983065:KIM983113 KSI983065:KSI983113 LCE983065:LCE983113 LMA983065:LMA983113 LVW983065:LVW983113 MFS983065:MFS983113 MPO983065:MPO983113 MZK983065:MZK983113 NJG983065:NJG983113 NTC983065:NTC983113 OCY983065:OCY983113 OMU983065:OMU983113 OWQ983065:OWQ983113 PGM983065:PGM983113 PQI983065:PQI983113 QAE983065:QAE983113 QKA983065:QKA983113 QTW983065:QTW983113 RDS983065:RDS983113 RNO983065:RNO983113 RXK983065:RXK983113 SHG983065:SHG983113 SRC983065:SRC983113 TAY983065:TAY983113 TKU983065:TKU983113 TUQ983065:TUQ983113 UEM983065:UEM983113 UOI983065:UOI983113 UYE983065:UYE983113 VIA983065:VIA983113 VRW983065:VRW983113 WBS983065:WBS983113 WLO983065:WLO983113 WVK983065:WVK983113" xr:uid="{14FD6304-E3B0-4772-B112-7CDA8D4A8E9A}">
      <formula1>38534</formula1>
      <formula2>39994</formula2>
    </dataValidation>
    <dataValidation type="custom" allowBlank="1" showInputMessage="1" showErrorMessage="1" errorTitle="Chybná hodnota" error="Označení kategorie je písmeno &quot;d&quot; nebo &quot;h&quot;." sqref="D25:D73 IZ25:IZ73 SV25:SV73 ACR25:ACR73 AMN25:AMN73 AWJ25:AWJ73 BGF25:BGF73 BQB25:BQB73 BZX25:BZX73 CJT25:CJT73 CTP25:CTP73 DDL25:DDL73 DNH25:DNH73 DXD25:DXD73 EGZ25:EGZ73 EQV25:EQV73 FAR25:FAR73 FKN25:FKN73 FUJ25:FUJ73 GEF25:GEF73 GOB25:GOB73 GXX25:GXX73 HHT25:HHT73 HRP25:HRP73 IBL25:IBL73 ILH25:ILH73 IVD25:IVD73 JEZ25:JEZ73 JOV25:JOV73 JYR25:JYR73 KIN25:KIN73 KSJ25:KSJ73 LCF25:LCF73 LMB25:LMB73 LVX25:LVX73 MFT25:MFT73 MPP25:MPP73 MZL25:MZL73 NJH25:NJH73 NTD25:NTD73 OCZ25:OCZ73 OMV25:OMV73 OWR25:OWR73 PGN25:PGN73 PQJ25:PQJ73 QAF25:QAF73 QKB25:QKB73 QTX25:QTX73 RDT25:RDT73 RNP25:RNP73 RXL25:RXL73 SHH25:SHH73 SRD25:SRD73 TAZ25:TAZ73 TKV25:TKV73 TUR25:TUR73 UEN25:UEN73 UOJ25:UOJ73 UYF25:UYF73 VIB25:VIB73 VRX25:VRX73 WBT25:WBT73 WLP25:WLP73 WVL25:WVL73 D65561:D65609 IZ65561:IZ65609 SV65561:SV65609 ACR65561:ACR65609 AMN65561:AMN65609 AWJ65561:AWJ65609 BGF65561:BGF65609 BQB65561:BQB65609 BZX65561:BZX65609 CJT65561:CJT65609 CTP65561:CTP65609 DDL65561:DDL65609 DNH65561:DNH65609 DXD65561:DXD65609 EGZ65561:EGZ65609 EQV65561:EQV65609 FAR65561:FAR65609 FKN65561:FKN65609 FUJ65561:FUJ65609 GEF65561:GEF65609 GOB65561:GOB65609 GXX65561:GXX65609 HHT65561:HHT65609 HRP65561:HRP65609 IBL65561:IBL65609 ILH65561:ILH65609 IVD65561:IVD65609 JEZ65561:JEZ65609 JOV65561:JOV65609 JYR65561:JYR65609 KIN65561:KIN65609 KSJ65561:KSJ65609 LCF65561:LCF65609 LMB65561:LMB65609 LVX65561:LVX65609 MFT65561:MFT65609 MPP65561:MPP65609 MZL65561:MZL65609 NJH65561:NJH65609 NTD65561:NTD65609 OCZ65561:OCZ65609 OMV65561:OMV65609 OWR65561:OWR65609 PGN65561:PGN65609 PQJ65561:PQJ65609 QAF65561:QAF65609 QKB65561:QKB65609 QTX65561:QTX65609 RDT65561:RDT65609 RNP65561:RNP65609 RXL65561:RXL65609 SHH65561:SHH65609 SRD65561:SRD65609 TAZ65561:TAZ65609 TKV65561:TKV65609 TUR65561:TUR65609 UEN65561:UEN65609 UOJ65561:UOJ65609 UYF65561:UYF65609 VIB65561:VIB65609 VRX65561:VRX65609 WBT65561:WBT65609 WLP65561:WLP65609 WVL65561:WVL65609 D131097:D131145 IZ131097:IZ131145 SV131097:SV131145 ACR131097:ACR131145 AMN131097:AMN131145 AWJ131097:AWJ131145 BGF131097:BGF131145 BQB131097:BQB131145 BZX131097:BZX131145 CJT131097:CJT131145 CTP131097:CTP131145 DDL131097:DDL131145 DNH131097:DNH131145 DXD131097:DXD131145 EGZ131097:EGZ131145 EQV131097:EQV131145 FAR131097:FAR131145 FKN131097:FKN131145 FUJ131097:FUJ131145 GEF131097:GEF131145 GOB131097:GOB131145 GXX131097:GXX131145 HHT131097:HHT131145 HRP131097:HRP131145 IBL131097:IBL131145 ILH131097:ILH131145 IVD131097:IVD131145 JEZ131097:JEZ131145 JOV131097:JOV131145 JYR131097:JYR131145 KIN131097:KIN131145 KSJ131097:KSJ131145 LCF131097:LCF131145 LMB131097:LMB131145 LVX131097:LVX131145 MFT131097:MFT131145 MPP131097:MPP131145 MZL131097:MZL131145 NJH131097:NJH131145 NTD131097:NTD131145 OCZ131097:OCZ131145 OMV131097:OMV131145 OWR131097:OWR131145 PGN131097:PGN131145 PQJ131097:PQJ131145 QAF131097:QAF131145 QKB131097:QKB131145 QTX131097:QTX131145 RDT131097:RDT131145 RNP131097:RNP131145 RXL131097:RXL131145 SHH131097:SHH131145 SRD131097:SRD131145 TAZ131097:TAZ131145 TKV131097:TKV131145 TUR131097:TUR131145 UEN131097:UEN131145 UOJ131097:UOJ131145 UYF131097:UYF131145 VIB131097:VIB131145 VRX131097:VRX131145 WBT131097:WBT131145 WLP131097:WLP131145 WVL131097:WVL131145 D196633:D196681 IZ196633:IZ196681 SV196633:SV196681 ACR196633:ACR196681 AMN196633:AMN196681 AWJ196633:AWJ196681 BGF196633:BGF196681 BQB196633:BQB196681 BZX196633:BZX196681 CJT196633:CJT196681 CTP196633:CTP196681 DDL196633:DDL196681 DNH196633:DNH196681 DXD196633:DXD196681 EGZ196633:EGZ196681 EQV196633:EQV196681 FAR196633:FAR196681 FKN196633:FKN196681 FUJ196633:FUJ196681 GEF196633:GEF196681 GOB196633:GOB196681 GXX196633:GXX196681 HHT196633:HHT196681 HRP196633:HRP196681 IBL196633:IBL196681 ILH196633:ILH196681 IVD196633:IVD196681 JEZ196633:JEZ196681 JOV196633:JOV196681 JYR196633:JYR196681 KIN196633:KIN196681 KSJ196633:KSJ196681 LCF196633:LCF196681 LMB196633:LMB196681 LVX196633:LVX196681 MFT196633:MFT196681 MPP196633:MPP196681 MZL196633:MZL196681 NJH196633:NJH196681 NTD196633:NTD196681 OCZ196633:OCZ196681 OMV196633:OMV196681 OWR196633:OWR196681 PGN196633:PGN196681 PQJ196633:PQJ196681 QAF196633:QAF196681 QKB196633:QKB196681 QTX196633:QTX196681 RDT196633:RDT196681 RNP196633:RNP196681 RXL196633:RXL196681 SHH196633:SHH196681 SRD196633:SRD196681 TAZ196633:TAZ196681 TKV196633:TKV196681 TUR196633:TUR196681 UEN196633:UEN196681 UOJ196633:UOJ196681 UYF196633:UYF196681 VIB196633:VIB196681 VRX196633:VRX196681 WBT196633:WBT196681 WLP196633:WLP196681 WVL196633:WVL196681 D262169:D262217 IZ262169:IZ262217 SV262169:SV262217 ACR262169:ACR262217 AMN262169:AMN262217 AWJ262169:AWJ262217 BGF262169:BGF262217 BQB262169:BQB262217 BZX262169:BZX262217 CJT262169:CJT262217 CTP262169:CTP262217 DDL262169:DDL262217 DNH262169:DNH262217 DXD262169:DXD262217 EGZ262169:EGZ262217 EQV262169:EQV262217 FAR262169:FAR262217 FKN262169:FKN262217 FUJ262169:FUJ262217 GEF262169:GEF262217 GOB262169:GOB262217 GXX262169:GXX262217 HHT262169:HHT262217 HRP262169:HRP262217 IBL262169:IBL262217 ILH262169:ILH262217 IVD262169:IVD262217 JEZ262169:JEZ262217 JOV262169:JOV262217 JYR262169:JYR262217 KIN262169:KIN262217 KSJ262169:KSJ262217 LCF262169:LCF262217 LMB262169:LMB262217 LVX262169:LVX262217 MFT262169:MFT262217 MPP262169:MPP262217 MZL262169:MZL262217 NJH262169:NJH262217 NTD262169:NTD262217 OCZ262169:OCZ262217 OMV262169:OMV262217 OWR262169:OWR262217 PGN262169:PGN262217 PQJ262169:PQJ262217 QAF262169:QAF262217 QKB262169:QKB262217 QTX262169:QTX262217 RDT262169:RDT262217 RNP262169:RNP262217 RXL262169:RXL262217 SHH262169:SHH262217 SRD262169:SRD262217 TAZ262169:TAZ262217 TKV262169:TKV262217 TUR262169:TUR262217 UEN262169:UEN262217 UOJ262169:UOJ262217 UYF262169:UYF262217 VIB262169:VIB262217 VRX262169:VRX262217 WBT262169:WBT262217 WLP262169:WLP262217 WVL262169:WVL262217 D327705:D327753 IZ327705:IZ327753 SV327705:SV327753 ACR327705:ACR327753 AMN327705:AMN327753 AWJ327705:AWJ327753 BGF327705:BGF327753 BQB327705:BQB327753 BZX327705:BZX327753 CJT327705:CJT327753 CTP327705:CTP327753 DDL327705:DDL327753 DNH327705:DNH327753 DXD327705:DXD327753 EGZ327705:EGZ327753 EQV327705:EQV327753 FAR327705:FAR327753 FKN327705:FKN327753 FUJ327705:FUJ327753 GEF327705:GEF327753 GOB327705:GOB327753 GXX327705:GXX327753 HHT327705:HHT327753 HRP327705:HRP327753 IBL327705:IBL327753 ILH327705:ILH327753 IVD327705:IVD327753 JEZ327705:JEZ327753 JOV327705:JOV327753 JYR327705:JYR327753 KIN327705:KIN327753 KSJ327705:KSJ327753 LCF327705:LCF327753 LMB327705:LMB327753 LVX327705:LVX327753 MFT327705:MFT327753 MPP327705:MPP327753 MZL327705:MZL327753 NJH327705:NJH327753 NTD327705:NTD327753 OCZ327705:OCZ327753 OMV327705:OMV327753 OWR327705:OWR327753 PGN327705:PGN327753 PQJ327705:PQJ327753 QAF327705:QAF327753 QKB327705:QKB327753 QTX327705:QTX327753 RDT327705:RDT327753 RNP327705:RNP327753 RXL327705:RXL327753 SHH327705:SHH327753 SRD327705:SRD327753 TAZ327705:TAZ327753 TKV327705:TKV327753 TUR327705:TUR327753 UEN327705:UEN327753 UOJ327705:UOJ327753 UYF327705:UYF327753 VIB327705:VIB327753 VRX327705:VRX327753 WBT327705:WBT327753 WLP327705:WLP327753 WVL327705:WVL327753 D393241:D393289 IZ393241:IZ393289 SV393241:SV393289 ACR393241:ACR393289 AMN393241:AMN393289 AWJ393241:AWJ393289 BGF393241:BGF393289 BQB393241:BQB393289 BZX393241:BZX393289 CJT393241:CJT393289 CTP393241:CTP393289 DDL393241:DDL393289 DNH393241:DNH393289 DXD393241:DXD393289 EGZ393241:EGZ393289 EQV393241:EQV393289 FAR393241:FAR393289 FKN393241:FKN393289 FUJ393241:FUJ393289 GEF393241:GEF393289 GOB393241:GOB393289 GXX393241:GXX393289 HHT393241:HHT393289 HRP393241:HRP393289 IBL393241:IBL393289 ILH393241:ILH393289 IVD393241:IVD393289 JEZ393241:JEZ393289 JOV393241:JOV393289 JYR393241:JYR393289 KIN393241:KIN393289 KSJ393241:KSJ393289 LCF393241:LCF393289 LMB393241:LMB393289 LVX393241:LVX393289 MFT393241:MFT393289 MPP393241:MPP393289 MZL393241:MZL393289 NJH393241:NJH393289 NTD393241:NTD393289 OCZ393241:OCZ393289 OMV393241:OMV393289 OWR393241:OWR393289 PGN393241:PGN393289 PQJ393241:PQJ393289 QAF393241:QAF393289 QKB393241:QKB393289 QTX393241:QTX393289 RDT393241:RDT393289 RNP393241:RNP393289 RXL393241:RXL393289 SHH393241:SHH393289 SRD393241:SRD393289 TAZ393241:TAZ393289 TKV393241:TKV393289 TUR393241:TUR393289 UEN393241:UEN393289 UOJ393241:UOJ393289 UYF393241:UYF393289 VIB393241:VIB393289 VRX393241:VRX393289 WBT393241:WBT393289 WLP393241:WLP393289 WVL393241:WVL393289 D458777:D458825 IZ458777:IZ458825 SV458777:SV458825 ACR458777:ACR458825 AMN458777:AMN458825 AWJ458777:AWJ458825 BGF458777:BGF458825 BQB458777:BQB458825 BZX458777:BZX458825 CJT458777:CJT458825 CTP458777:CTP458825 DDL458777:DDL458825 DNH458777:DNH458825 DXD458777:DXD458825 EGZ458777:EGZ458825 EQV458777:EQV458825 FAR458777:FAR458825 FKN458777:FKN458825 FUJ458777:FUJ458825 GEF458777:GEF458825 GOB458777:GOB458825 GXX458777:GXX458825 HHT458777:HHT458825 HRP458777:HRP458825 IBL458777:IBL458825 ILH458777:ILH458825 IVD458777:IVD458825 JEZ458777:JEZ458825 JOV458777:JOV458825 JYR458777:JYR458825 KIN458777:KIN458825 KSJ458777:KSJ458825 LCF458777:LCF458825 LMB458777:LMB458825 LVX458777:LVX458825 MFT458777:MFT458825 MPP458777:MPP458825 MZL458777:MZL458825 NJH458777:NJH458825 NTD458777:NTD458825 OCZ458777:OCZ458825 OMV458777:OMV458825 OWR458777:OWR458825 PGN458777:PGN458825 PQJ458777:PQJ458825 QAF458777:QAF458825 QKB458777:QKB458825 QTX458777:QTX458825 RDT458777:RDT458825 RNP458777:RNP458825 RXL458777:RXL458825 SHH458777:SHH458825 SRD458777:SRD458825 TAZ458777:TAZ458825 TKV458777:TKV458825 TUR458777:TUR458825 UEN458777:UEN458825 UOJ458777:UOJ458825 UYF458777:UYF458825 VIB458777:VIB458825 VRX458777:VRX458825 WBT458777:WBT458825 WLP458777:WLP458825 WVL458777:WVL458825 D524313:D524361 IZ524313:IZ524361 SV524313:SV524361 ACR524313:ACR524361 AMN524313:AMN524361 AWJ524313:AWJ524361 BGF524313:BGF524361 BQB524313:BQB524361 BZX524313:BZX524361 CJT524313:CJT524361 CTP524313:CTP524361 DDL524313:DDL524361 DNH524313:DNH524361 DXD524313:DXD524361 EGZ524313:EGZ524361 EQV524313:EQV524361 FAR524313:FAR524361 FKN524313:FKN524361 FUJ524313:FUJ524361 GEF524313:GEF524361 GOB524313:GOB524361 GXX524313:GXX524361 HHT524313:HHT524361 HRP524313:HRP524361 IBL524313:IBL524361 ILH524313:ILH524361 IVD524313:IVD524361 JEZ524313:JEZ524361 JOV524313:JOV524361 JYR524313:JYR524361 KIN524313:KIN524361 KSJ524313:KSJ524361 LCF524313:LCF524361 LMB524313:LMB524361 LVX524313:LVX524361 MFT524313:MFT524361 MPP524313:MPP524361 MZL524313:MZL524361 NJH524313:NJH524361 NTD524313:NTD524361 OCZ524313:OCZ524361 OMV524313:OMV524361 OWR524313:OWR524361 PGN524313:PGN524361 PQJ524313:PQJ524361 QAF524313:QAF524361 QKB524313:QKB524361 QTX524313:QTX524361 RDT524313:RDT524361 RNP524313:RNP524361 RXL524313:RXL524361 SHH524313:SHH524361 SRD524313:SRD524361 TAZ524313:TAZ524361 TKV524313:TKV524361 TUR524313:TUR524361 UEN524313:UEN524361 UOJ524313:UOJ524361 UYF524313:UYF524361 VIB524313:VIB524361 VRX524313:VRX524361 WBT524313:WBT524361 WLP524313:WLP524361 WVL524313:WVL524361 D589849:D589897 IZ589849:IZ589897 SV589849:SV589897 ACR589849:ACR589897 AMN589849:AMN589897 AWJ589849:AWJ589897 BGF589849:BGF589897 BQB589849:BQB589897 BZX589849:BZX589897 CJT589849:CJT589897 CTP589849:CTP589897 DDL589849:DDL589897 DNH589849:DNH589897 DXD589849:DXD589897 EGZ589849:EGZ589897 EQV589849:EQV589897 FAR589849:FAR589897 FKN589849:FKN589897 FUJ589849:FUJ589897 GEF589849:GEF589897 GOB589849:GOB589897 GXX589849:GXX589897 HHT589849:HHT589897 HRP589849:HRP589897 IBL589849:IBL589897 ILH589849:ILH589897 IVD589849:IVD589897 JEZ589849:JEZ589897 JOV589849:JOV589897 JYR589849:JYR589897 KIN589849:KIN589897 KSJ589849:KSJ589897 LCF589849:LCF589897 LMB589849:LMB589897 LVX589849:LVX589897 MFT589849:MFT589897 MPP589849:MPP589897 MZL589849:MZL589897 NJH589849:NJH589897 NTD589849:NTD589897 OCZ589849:OCZ589897 OMV589849:OMV589897 OWR589849:OWR589897 PGN589849:PGN589897 PQJ589849:PQJ589897 QAF589849:QAF589897 QKB589849:QKB589897 QTX589849:QTX589897 RDT589849:RDT589897 RNP589849:RNP589897 RXL589849:RXL589897 SHH589849:SHH589897 SRD589849:SRD589897 TAZ589849:TAZ589897 TKV589849:TKV589897 TUR589849:TUR589897 UEN589849:UEN589897 UOJ589849:UOJ589897 UYF589849:UYF589897 VIB589849:VIB589897 VRX589849:VRX589897 WBT589849:WBT589897 WLP589849:WLP589897 WVL589849:WVL589897 D655385:D655433 IZ655385:IZ655433 SV655385:SV655433 ACR655385:ACR655433 AMN655385:AMN655433 AWJ655385:AWJ655433 BGF655385:BGF655433 BQB655385:BQB655433 BZX655385:BZX655433 CJT655385:CJT655433 CTP655385:CTP655433 DDL655385:DDL655433 DNH655385:DNH655433 DXD655385:DXD655433 EGZ655385:EGZ655433 EQV655385:EQV655433 FAR655385:FAR655433 FKN655385:FKN655433 FUJ655385:FUJ655433 GEF655385:GEF655433 GOB655385:GOB655433 GXX655385:GXX655433 HHT655385:HHT655433 HRP655385:HRP655433 IBL655385:IBL655433 ILH655385:ILH655433 IVD655385:IVD655433 JEZ655385:JEZ655433 JOV655385:JOV655433 JYR655385:JYR655433 KIN655385:KIN655433 KSJ655385:KSJ655433 LCF655385:LCF655433 LMB655385:LMB655433 LVX655385:LVX655433 MFT655385:MFT655433 MPP655385:MPP655433 MZL655385:MZL655433 NJH655385:NJH655433 NTD655385:NTD655433 OCZ655385:OCZ655433 OMV655385:OMV655433 OWR655385:OWR655433 PGN655385:PGN655433 PQJ655385:PQJ655433 QAF655385:QAF655433 QKB655385:QKB655433 QTX655385:QTX655433 RDT655385:RDT655433 RNP655385:RNP655433 RXL655385:RXL655433 SHH655385:SHH655433 SRD655385:SRD655433 TAZ655385:TAZ655433 TKV655385:TKV655433 TUR655385:TUR655433 UEN655385:UEN655433 UOJ655385:UOJ655433 UYF655385:UYF655433 VIB655385:VIB655433 VRX655385:VRX655433 WBT655385:WBT655433 WLP655385:WLP655433 WVL655385:WVL655433 D720921:D720969 IZ720921:IZ720969 SV720921:SV720969 ACR720921:ACR720969 AMN720921:AMN720969 AWJ720921:AWJ720969 BGF720921:BGF720969 BQB720921:BQB720969 BZX720921:BZX720969 CJT720921:CJT720969 CTP720921:CTP720969 DDL720921:DDL720969 DNH720921:DNH720969 DXD720921:DXD720969 EGZ720921:EGZ720969 EQV720921:EQV720969 FAR720921:FAR720969 FKN720921:FKN720969 FUJ720921:FUJ720969 GEF720921:GEF720969 GOB720921:GOB720969 GXX720921:GXX720969 HHT720921:HHT720969 HRP720921:HRP720969 IBL720921:IBL720969 ILH720921:ILH720969 IVD720921:IVD720969 JEZ720921:JEZ720969 JOV720921:JOV720969 JYR720921:JYR720969 KIN720921:KIN720969 KSJ720921:KSJ720969 LCF720921:LCF720969 LMB720921:LMB720969 LVX720921:LVX720969 MFT720921:MFT720969 MPP720921:MPP720969 MZL720921:MZL720969 NJH720921:NJH720969 NTD720921:NTD720969 OCZ720921:OCZ720969 OMV720921:OMV720969 OWR720921:OWR720969 PGN720921:PGN720969 PQJ720921:PQJ720969 QAF720921:QAF720969 QKB720921:QKB720969 QTX720921:QTX720969 RDT720921:RDT720969 RNP720921:RNP720969 RXL720921:RXL720969 SHH720921:SHH720969 SRD720921:SRD720969 TAZ720921:TAZ720969 TKV720921:TKV720969 TUR720921:TUR720969 UEN720921:UEN720969 UOJ720921:UOJ720969 UYF720921:UYF720969 VIB720921:VIB720969 VRX720921:VRX720969 WBT720921:WBT720969 WLP720921:WLP720969 WVL720921:WVL720969 D786457:D786505 IZ786457:IZ786505 SV786457:SV786505 ACR786457:ACR786505 AMN786457:AMN786505 AWJ786457:AWJ786505 BGF786457:BGF786505 BQB786457:BQB786505 BZX786457:BZX786505 CJT786457:CJT786505 CTP786457:CTP786505 DDL786457:DDL786505 DNH786457:DNH786505 DXD786457:DXD786505 EGZ786457:EGZ786505 EQV786457:EQV786505 FAR786457:FAR786505 FKN786457:FKN786505 FUJ786457:FUJ786505 GEF786457:GEF786505 GOB786457:GOB786505 GXX786457:GXX786505 HHT786457:HHT786505 HRP786457:HRP786505 IBL786457:IBL786505 ILH786457:ILH786505 IVD786457:IVD786505 JEZ786457:JEZ786505 JOV786457:JOV786505 JYR786457:JYR786505 KIN786457:KIN786505 KSJ786457:KSJ786505 LCF786457:LCF786505 LMB786457:LMB786505 LVX786457:LVX786505 MFT786457:MFT786505 MPP786457:MPP786505 MZL786457:MZL786505 NJH786457:NJH786505 NTD786457:NTD786505 OCZ786457:OCZ786505 OMV786457:OMV786505 OWR786457:OWR786505 PGN786457:PGN786505 PQJ786457:PQJ786505 QAF786457:QAF786505 QKB786457:QKB786505 QTX786457:QTX786505 RDT786457:RDT786505 RNP786457:RNP786505 RXL786457:RXL786505 SHH786457:SHH786505 SRD786457:SRD786505 TAZ786457:TAZ786505 TKV786457:TKV786505 TUR786457:TUR786505 UEN786457:UEN786505 UOJ786457:UOJ786505 UYF786457:UYF786505 VIB786457:VIB786505 VRX786457:VRX786505 WBT786457:WBT786505 WLP786457:WLP786505 WVL786457:WVL786505 D851993:D852041 IZ851993:IZ852041 SV851993:SV852041 ACR851993:ACR852041 AMN851993:AMN852041 AWJ851993:AWJ852041 BGF851993:BGF852041 BQB851993:BQB852041 BZX851993:BZX852041 CJT851993:CJT852041 CTP851993:CTP852041 DDL851993:DDL852041 DNH851993:DNH852041 DXD851993:DXD852041 EGZ851993:EGZ852041 EQV851993:EQV852041 FAR851993:FAR852041 FKN851993:FKN852041 FUJ851993:FUJ852041 GEF851993:GEF852041 GOB851993:GOB852041 GXX851993:GXX852041 HHT851993:HHT852041 HRP851993:HRP852041 IBL851993:IBL852041 ILH851993:ILH852041 IVD851993:IVD852041 JEZ851993:JEZ852041 JOV851993:JOV852041 JYR851993:JYR852041 KIN851993:KIN852041 KSJ851993:KSJ852041 LCF851993:LCF852041 LMB851993:LMB852041 LVX851993:LVX852041 MFT851993:MFT852041 MPP851993:MPP852041 MZL851993:MZL852041 NJH851993:NJH852041 NTD851993:NTD852041 OCZ851993:OCZ852041 OMV851993:OMV852041 OWR851993:OWR852041 PGN851993:PGN852041 PQJ851993:PQJ852041 QAF851993:QAF852041 QKB851993:QKB852041 QTX851993:QTX852041 RDT851993:RDT852041 RNP851993:RNP852041 RXL851993:RXL852041 SHH851993:SHH852041 SRD851993:SRD852041 TAZ851993:TAZ852041 TKV851993:TKV852041 TUR851993:TUR852041 UEN851993:UEN852041 UOJ851993:UOJ852041 UYF851993:UYF852041 VIB851993:VIB852041 VRX851993:VRX852041 WBT851993:WBT852041 WLP851993:WLP852041 WVL851993:WVL852041 D917529:D917577 IZ917529:IZ917577 SV917529:SV917577 ACR917529:ACR917577 AMN917529:AMN917577 AWJ917529:AWJ917577 BGF917529:BGF917577 BQB917529:BQB917577 BZX917529:BZX917577 CJT917529:CJT917577 CTP917529:CTP917577 DDL917529:DDL917577 DNH917529:DNH917577 DXD917529:DXD917577 EGZ917529:EGZ917577 EQV917529:EQV917577 FAR917529:FAR917577 FKN917529:FKN917577 FUJ917529:FUJ917577 GEF917529:GEF917577 GOB917529:GOB917577 GXX917529:GXX917577 HHT917529:HHT917577 HRP917529:HRP917577 IBL917529:IBL917577 ILH917529:ILH917577 IVD917529:IVD917577 JEZ917529:JEZ917577 JOV917529:JOV917577 JYR917529:JYR917577 KIN917529:KIN917577 KSJ917529:KSJ917577 LCF917529:LCF917577 LMB917529:LMB917577 LVX917529:LVX917577 MFT917529:MFT917577 MPP917529:MPP917577 MZL917529:MZL917577 NJH917529:NJH917577 NTD917529:NTD917577 OCZ917529:OCZ917577 OMV917529:OMV917577 OWR917529:OWR917577 PGN917529:PGN917577 PQJ917529:PQJ917577 QAF917529:QAF917577 QKB917529:QKB917577 QTX917529:QTX917577 RDT917529:RDT917577 RNP917529:RNP917577 RXL917529:RXL917577 SHH917529:SHH917577 SRD917529:SRD917577 TAZ917529:TAZ917577 TKV917529:TKV917577 TUR917529:TUR917577 UEN917529:UEN917577 UOJ917529:UOJ917577 UYF917529:UYF917577 VIB917529:VIB917577 VRX917529:VRX917577 WBT917529:WBT917577 WLP917529:WLP917577 WVL917529:WVL917577 D983065:D983113 IZ983065:IZ983113 SV983065:SV983113 ACR983065:ACR983113 AMN983065:AMN983113 AWJ983065:AWJ983113 BGF983065:BGF983113 BQB983065:BQB983113 BZX983065:BZX983113 CJT983065:CJT983113 CTP983065:CTP983113 DDL983065:DDL983113 DNH983065:DNH983113 DXD983065:DXD983113 EGZ983065:EGZ983113 EQV983065:EQV983113 FAR983065:FAR983113 FKN983065:FKN983113 FUJ983065:FUJ983113 GEF983065:GEF983113 GOB983065:GOB983113 GXX983065:GXX983113 HHT983065:HHT983113 HRP983065:HRP983113 IBL983065:IBL983113 ILH983065:ILH983113 IVD983065:IVD983113 JEZ983065:JEZ983113 JOV983065:JOV983113 JYR983065:JYR983113 KIN983065:KIN983113 KSJ983065:KSJ983113 LCF983065:LCF983113 LMB983065:LMB983113 LVX983065:LVX983113 MFT983065:MFT983113 MPP983065:MPP983113 MZL983065:MZL983113 NJH983065:NJH983113 NTD983065:NTD983113 OCZ983065:OCZ983113 OMV983065:OMV983113 OWR983065:OWR983113 PGN983065:PGN983113 PQJ983065:PQJ983113 QAF983065:QAF983113 QKB983065:QKB983113 QTX983065:QTX983113 RDT983065:RDT983113 RNP983065:RNP983113 RXL983065:RXL983113 SHH983065:SHH983113 SRD983065:SRD983113 TAZ983065:TAZ983113 TKV983065:TKV983113 TUR983065:TUR983113 UEN983065:UEN983113 UOJ983065:UOJ983113 UYF983065:UYF983113 VIB983065:VIB983113 VRX983065:VRX983113 WBT983065:WBT983113 WLP983065:WLP983113 WVL983065:WVL983113" xr:uid="{20D7CBBE-3E69-45BE-B9A2-8B7653D4A00D}">
      <formula1>IF(OR(D25="d",D25="h"),-1,0)</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072A7-43E1-44A2-B269-DAD93DB09596}">
  <dimension ref="A1:K83"/>
  <sheetViews>
    <sheetView workbookViewId="0">
      <selection activeCell="A16" sqref="A16:XFD16"/>
    </sheetView>
  </sheetViews>
  <sheetFormatPr defaultColWidth="9.08984375" defaultRowHeight="11.5" x14ac:dyDescent="0.25"/>
  <cols>
    <col min="1" max="1" width="5.90625" style="25" customWidth="1"/>
    <col min="2" max="2" width="20.08984375" style="3" customWidth="1"/>
    <col min="3" max="3" width="19.90625" style="3" customWidth="1"/>
    <col min="4" max="4" width="9.453125" style="25" customWidth="1"/>
    <col min="5" max="5" width="6.6328125" style="26" customWidth="1"/>
    <col min="6" max="6" width="6.36328125" style="25" customWidth="1"/>
    <col min="7" max="8" width="6.36328125" style="3" customWidth="1"/>
    <col min="9" max="254" width="9.08984375" style="3"/>
    <col min="255" max="255" width="5.90625" style="3" customWidth="1"/>
    <col min="256" max="256" width="20.08984375" style="3" customWidth="1"/>
    <col min="257" max="257" width="19.90625" style="3" customWidth="1"/>
    <col min="258" max="258" width="8.6328125" style="3" customWidth="1"/>
    <col min="259" max="259" width="11.54296875" style="3" customWidth="1"/>
    <col min="260" max="260" width="9.453125" style="3" customWidth="1"/>
    <col min="261" max="261" width="6.6328125" style="3" customWidth="1"/>
    <col min="262" max="264" width="6.36328125" style="3" customWidth="1"/>
    <col min="265" max="510" width="9.08984375" style="3"/>
    <col min="511" max="511" width="5.90625" style="3" customWidth="1"/>
    <col min="512" max="512" width="20.08984375" style="3" customWidth="1"/>
    <col min="513" max="513" width="19.90625" style="3" customWidth="1"/>
    <col min="514" max="514" width="8.6328125" style="3" customWidth="1"/>
    <col min="515" max="515" width="11.54296875" style="3" customWidth="1"/>
    <col min="516" max="516" width="9.453125" style="3" customWidth="1"/>
    <col min="517" max="517" width="6.6328125" style="3" customWidth="1"/>
    <col min="518" max="520" width="6.36328125" style="3" customWidth="1"/>
    <col min="521" max="766" width="9.08984375" style="3"/>
    <col min="767" max="767" width="5.90625" style="3" customWidth="1"/>
    <col min="768" max="768" width="20.08984375" style="3" customWidth="1"/>
    <col min="769" max="769" width="19.90625" style="3" customWidth="1"/>
    <col min="770" max="770" width="8.6328125" style="3" customWidth="1"/>
    <col min="771" max="771" width="11.54296875" style="3" customWidth="1"/>
    <col min="772" max="772" width="9.453125" style="3" customWidth="1"/>
    <col min="773" max="773" width="6.6328125" style="3" customWidth="1"/>
    <col min="774" max="776" width="6.36328125" style="3" customWidth="1"/>
    <col min="777" max="1022" width="9.08984375" style="3"/>
    <col min="1023" max="1023" width="5.90625" style="3" customWidth="1"/>
    <col min="1024" max="1024" width="20.08984375" style="3" customWidth="1"/>
    <col min="1025" max="1025" width="19.90625" style="3" customWidth="1"/>
    <col min="1026" max="1026" width="8.6328125" style="3" customWidth="1"/>
    <col min="1027" max="1027" width="11.54296875" style="3" customWidth="1"/>
    <col min="1028" max="1028" width="9.453125" style="3" customWidth="1"/>
    <col min="1029" max="1029" width="6.6328125" style="3" customWidth="1"/>
    <col min="1030" max="1032" width="6.36328125" style="3" customWidth="1"/>
    <col min="1033" max="1278" width="9.08984375" style="3"/>
    <col min="1279" max="1279" width="5.90625" style="3" customWidth="1"/>
    <col min="1280" max="1280" width="20.08984375" style="3" customWidth="1"/>
    <col min="1281" max="1281" width="19.90625" style="3" customWidth="1"/>
    <col min="1282" max="1282" width="8.6328125" style="3" customWidth="1"/>
    <col min="1283" max="1283" width="11.54296875" style="3" customWidth="1"/>
    <col min="1284" max="1284" width="9.453125" style="3" customWidth="1"/>
    <col min="1285" max="1285" width="6.6328125" style="3" customWidth="1"/>
    <col min="1286" max="1288" width="6.36328125" style="3" customWidth="1"/>
    <col min="1289" max="1534" width="9.08984375" style="3"/>
    <col min="1535" max="1535" width="5.90625" style="3" customWidth="1"/>
    <col min="1536" max="1536" width="20.08984375" style="3" customWidth="1"/>
    <col min="1537" max="1537" width="19.90625" style="3" customWidth="1"/>
    <col min="1538" max="1538" width="8.6328125" style="3" customWidth="1"/>
    <col min="1539" max="1539" width="11.54296875" style="3" customWidth="1"/>
    <col min="1540" max="1540" width="9.453125" style="3" customWidth="1"/>
    <col min="1541" max="1541" width="6.6328125" style="3" customWidth="1"/>
    <col min="1542" max="1544" width="6.36328125" style="3" customWidth="1"/>
    <col min="1545" max="1790" width="9.08984375" style="3"/>
    <col min="1791" max="1791" width="5.90625" style="3" customWidth="1"/>
    <col min="1792" max="1792" width="20.08984375" style="3" customWidth="1"/>
    <col min="1793" max="1793" width="19.90625" style="3" customWidth="1"/>
    <col min="1794" max="1794" width="8.6328125" style="3" customWidth="1"/>
    <col min="1795" max="1795" width="11.54296875" style="3" customWidth="1"/>
    <col min="1796" max="1796" width="9.453125" style="3" customWidth="1"/>
    <col min="1797" max="1797" width="6.6328125" style="3" customWidth="1"/>
    <col min="1798" max="1800" width="6.36328125" style="3" customWidth="1"/>
    <col min="1801" max="2046" width="9.08984375" style="3"/>
    <col min="2047" max="2047" width="5.90625" style="3" customWidth="1"/>
    <col min="2048" max="2048" width="20.08984375" style="3" customWidth="1"/>
    <col min="2049" max="2049" width="19.90625" style="3" customWidth="1"/>
    <col min="2050" max="2050" width="8.6328125" style="3" customWidth="1"/>
    <col min="2051" max="2051" width="11.54296875" style="3" customWidth="1"/>
    <col min="2052" max="2052" width="9.453125" style="3" customWidth="1"/>
    <col min="2053" max="2053" width="6.6328125" style="3" customWidth="1"/>
    <col min="2054" max="2056" width="6.36328125" style="3" customWidth="1"/>
    <col min="2057" max="2302" width="9.08984375" style="3"/>
    <col min="2303" max="2303" width="5.90625" style="3" customWidth="1"/>
    <col min="2304" max="2304" width="20.08984375" style="3" customWidth="1"/>
    <col min="2305" max="2305" width="19.90625" style="3" customWidth="1"/>
    <col min="2306" max="2306" width="8.6328125" style="3" customWidth="1"/>
    <col min="2307" max="2307" width="11.54296875" style="3" customWidth="1"/>
    <col min="2308" max="2308" width="9.453125" style="3" customWidth="1"/>
    <col min="2309" max="2309" width="6.6328125" style="3" customWidth="1"/>
    <col min="2310" max="2312" width="6.36328125" style="3" customWidth="1"/>
    <col min="2313" max="2558" width="9.08984375" style="3"/>
    <col min="2559" max="2559" width="5.90625" style="3" customWidth="1"/>
    <col min="2560" max="2560" width="20.08984375" style="3" customWidth="1"/>
    <col min="2561" max="2561" width="19.90625" style="3" customWidth="1"/>
    <col min="2562" max="2562" width="8.6328125" style="3" customWidth="1"/>
    <col min="2563" max="2563" width="11.54296875" style="3" customWidth="1"/>
    <col min="2564" max="2564" width="9.453125" style="3" customWidth="1"/>
    <col min="2565" max="2565" width="6.6328125" style="3" customWidth="1"/>
    <col min="2566" max="2568" width="6.36328125" style="3" customWidth="1"/>
    <col min="2569" max="2814" width="9.08984375" style="3"/>
    <col min="2815" max="2815" width="5.90625" style="3" customWidth="1"/>
    <col min="2816" max="2816" width="20.08984375" style="3" customWidth="1"/>
    <col min="2817" max="2817" width="19.90625" style="3" customWidth="1"/>
    <col min="2818" max="2818" width="8.6328125" style="3" customWidth="1"/>
    <col min="2819" max="2819" width="11.54296875" style="3" customWidth="1"/>
    <col min="2820" max="2820" width="9.453125" style="3" customWidth="1"/>
    <col min="2821" max="2821" width="6.6328125" style="3" customWidth="1"/>
    <col min="2822" max="2824" width="6.36328125" style="3" customWidth="1"/>
    <col min="2825" max="3070" width="9.08984375" style="3"/>
    <col min="3071" max="3071" width="5.90625" style="3" customWidth="1"/>
    <col min="3072" max="3072" width="20.08984375" style="3" customWidth="1"/>
    <col min="3073" max="3073" width="19.90625" style="3" customWidth="1"/>
    <col min="3074" max="3074" width="8.6328125" style="3" customWidth="1"/>
    <col min="3075" max="3075" width="11.54296875" style="3" customWidth="1"/>
    <col min="3076" max="3076" width="9.453125" style="3" customWidth="1"/>
    <col min="3077" max="3077" width="6.6328125" style="3" customWidth="1"/>
    <col min="3078" max="3080" width="6.36328125" style="3" customWidth="1"/>
    <col min="3081" max="3326" width="9.08984375" style="3"/>
    <col min="3327" max="3327" width="5.90625" style="3" customWidth="1"/>
    <col min="3328" max="3328" width="20.08984375" style="3" customWidth="1"/>
    <col min="3329" max="3329" width="19.90625" style="3" customWidth="1"/>
    <col min="3330" max="3330" width="8.6328125" style="3" customWidth="1"/>
    <col min="3331" max="3331" width="11.54296875" style="3" customWidth="1"/>
    <col min="3332" max="3332" width="9.453125" style="3" customWidth="1"/>
    <col min="3333" max="3333" width="6.6328125" style="3" customWidth="1"/>
    <col min="3334" max="3336" width="6.36328125" style="3" customWidth="1"/>
    <col min="3337" max="3582" width="9.08984375" style="3"/>
    <col min="3583" max="3583" width="5.90625" style="3" customWidth="1"/>
    <col min="3584" max="3584" width="20.08984375" style="3" customWidth="1"/>
    <col min="3585" max="3585" width="19.90625" style="3" customWidth="1"/>
    <col min="3586" max="3586" width="8.6328125" style="3" customWidth="1"/>
    <col min="3587" max="3587" width="11.54296875" style="3" customWidth="1"/>
    <col min="3588" max="3588" width="9.453125" style="3" customWidth="1"/>
    <col min="3589" max="3589" width="6.6328125" style="3" customWidth="1"/>
    <col min="3590" max="3592" width="6.36328125" style="3" customWidth="1"/>
    <col min="3593" max="3838" width="9.08984375" style="3"/>
    <col min="3839" max="3839" width="5.90625" style="3" customWidth="1"/>
    <col min="3840" max="3840" width="20.08984375" style="3" customWidth="1"/>
    <col min="3841" max="3841" width="19.90625" style="3" customWidth="1"/>
    <col min="3842" max="3842" width="8.6328125" style="3" customWidth="1"/>
    <col min="3843" max="3843" width="11.54296875" style="3" customWidth="1"/>
    <col min="3844" max="3844" width="9.453125" style="3" customWidth="1"/>
    <col min="3845" max="3845" width="6.6328125" style="3" customWidth="1"/>
    <col min="3846" max="3848" width="6.36328125" style="3" customWidth="1"/>
    <col min="3849" max="4094" width="9.08984375" style="3"/>
    <col min="4095" max="4095" width="5.90625" style="3" customWidth="1"/>
    <col min="4096" max="4096" width="20.08984375" style="3" customWidth="1"/>
    <col min="4097" max="4097" width="19.90625" style="3" customWidth="1"/>
    <col min="4098" max="4098" width="8.6328125" style="3" customWidth="1"/>
    <col min="4099" max="4099" width="11.54296875" style="3" customWidth="1"/>
    <col min="4100" max="4100" width="9.453125" style="3" customWidth="1"/>
    <col min="4101" max="4101" width="6.6328125" style="3" customWidth="1"/>
    <col min="4102" max="4104" width="6.36328125" style="3" customWidth="1"/>
    <col min="4105" max="4350" width="9.08984375" style="3"/>
    <col min="4351" max="4351" width="5.90625" style="3" customWidth="1"/>
    <col min="4352" max="4352" width="20.08984375" style="3" customWidth="1"/>
    <col min="4353" max="4353" width="19.90625" style="3" customWidth="1"/>
    <col min="4354" max="4354" width="8.6328125" style="3" customWidth="1"/>
    <col min="4355" max="4355" width="11.54296875" style="3" customWidth="1"/>
    <col min="4356" max="4356" width="9.453125" style="3" customWidth="1"/>
    <col min="4357" max="4357" width="6.6328125" style="3" customWidth="1"/>
    <col min="4358" max="4360" width="6.36328125" style="3" customWidth="1"/>
    <col min="4361" max="4606" width="9.08984375" style="3"/>
    <col min="4607" max="4607" width="5.90625" style="3" customWidth="1"/>
    <col min="4608" max="4608" width="20.08984375" style="3" customWidth="1"/>
    <col min="4609" max="4609" width="19.90625" style="3" customWidth="1"/>
    <col min="4610" max="4610" width="8.6328125" style="3" customWidth="1"/>
    <col min="4611" max="4611" width="11.54296875" style="3" customWidth="1"/>
    <col min="4612" max="4612" width="9.453125" style="3" customWidth="1"/>
    <col min="4613" max="4613" width="6.6328125" style="3" customWidth="1"/>
    <col min="4614" max="4616" width="6.36328125" style="3" customWidth="1"/>
    <col min="4617" max="4862" width="9.08984375" style="3"/>
    <col min="4863" max="4863" width="5.90625" style="3" customWidth="1"/>
    <col min="4864" max="4864" width="20.08984375" style="3" customWidth="1"/>
    <col min="4865" max="4865" width="19.90625" style="3" customWidth="1"/>
    <col min="4866" max="4866" width="8.6328125" style="3" customWidth="1"/>
    <col min="4867" max="4867" width="11.54296875" style="3" customWidth="1"/>
    <col min="4868" max="4868" width="9.453125" style="3" customWidth="1"/>
    <col min="4869" max="4869" width="6.6328125" style="3" customWidth="1"/>
    <col min="4870" max="4872" width="6.36328125" style="3" customWidth="1"/>
    <col min="4873" max="5118" width="9.08984375" style="3"/>
    <col min="5119" max="5119" width="5.90625" style="3" customWidth="1"/>
    <col min="5120" max="5120" width="20.08984375" style="3" customWidth="1"/>
    <col min="5121" max="5121" width="19.90625" style="3" customWidth="1"/>
    <col min="5122" max="5122" width="8.6328125" style="3" customWidth="1"/>
    <col min="5123" max="5123" width="11.54296875" style="3" customWidth="1"/>
    <col min="5124" max="5124" width="9.453125" style="3" customWidth="1"/>
    <col min="5125" max="5125" width="6.6328125" style="3" customWidth="1"/>
    <col min="5126" max="5128" width="6.36328125" style="3" customWidth="1"/>
    <col min="5129" max="5374" width="9.08984375" style="3"/>
    <col min="5375" max="5375" width="5.90625" style="3" customWidth="1"/>
    <col min="5376" max="5376" width="20.08984375" style="3" customWidth="1"/>
    <col min="5377" max="5377" width="19.90625" style="3" customWidth="1"/>
    <col min="5378" max="5378" width="8.6328125" style="3" customWidth="1"/>
    <col min="5379" max="5379" width="11.54296875" style="3" customWidth="1"/>
    <col min="5380" max="5380" width="9.453125" style="3" customWidth="1"/>
    <col min="5381" max="5381" width="6.6328125" style="3" customWidth="1"/>
    <col min="5382" max="5384" width="6.36328125" style="3" customWidth="1"/>
    <col min="5385" max="5630" width="9.08984375" style="3"/>
    <col min="5631" max="5631" width="5.90625" style="3" customWidth="1"/>
    <col min="5632" max="5632" width="20.08984375" style="3" customWidth="1"/>
    <col min="5633" max="5633" width="19.90625" style="3" customWidth="1"/>
    <col min="5634" max="5634" width="8.6328125" style="3" customWidth="1"/>
    <col min="5635" max="5635" width="11.54296875" style="3" customWidth="1"/>
    <col min="5636" max="5636" width="9.453125" style="3" customWidth="1"/>
    <col min="5637" max="5637" width="6.6328125" style="3" customWidth="1"/>
    <col min="5638" max="5640" width="6.36328125" style="3" customWidth="1"/>
    <col min="5641" max="5886" width="9.08984375" style="3"/>
    <col min="5887" max="5887" width="5.90625" style="3" customWidth="1"/>
    <col min="5888" max="5888" width="20.08984375" style="3" customWidth="1"/>
    <col min="5889" max="5889" width="19.90625" style="3" customWidth="1"/>
    <col min="5890" max="5890" width="8.6328125" style="3" customWidth="1"/>
    <col min="5891" max="5891" width="11.54296875" style="3" customWidth="1"/>
    <col min="5892" max="5892" width="9.453125" style="3" customWidth="1"/>
    <col min="5893" max="5893" width="6.6328125" style="3" customWidth="1"/>
    <col min="5894" max="5896" width="6.36328125" style="3" customWidth="1"/>
    <col min="5897" max="6142" width="9.08984375" style="3"/>
    <col min="6143" max="6143" width="5.90625" style="3" customWidth="1"/>
    <col min="6144" max="6144" width="20.08984375" style="3" customWidth="1"/>
    <col min="6145" max="6145" width="19.90625" style="3" customWidth="1"/>
    <col min="6146" max="6146" width="8.6328125" style="3" customWidth="1"/>
    <col min="6147" max="6147" width="11.54296875" style="3" customWidth="1"/>
    <col min="6148" max="6148" width="9.453125" style="3" customWidth="1"/>
    <col min="6149" max="6149" width="6.6328125" style="3" customWidth="1"/>
    <col min="6150" max="6152" width="6.36328125" style="3" customWidth="1"/>
    <col min="6153" max="6398" width="9.08984375" style="3"/>
    <col min="6399" max="6399" width="5.90625" style="3" customWidth="1"/>
    <col min="6400" max="6400" width="20.08984375" style="3" customWidth="1"/>
    <col min="6401" max="6401" width="19.90625" style="3" customWidth="1"/>
    <col min="6402" max="6402" width="8.6328125" style="3" customWidth="1"/>
    <col min="6403" max="6403" width="11.54296875" style="3" customWidth="1"/>
    <col min="6404" max="6404" width="9.453125" style="3" customWidth="1"/>
    <col min="6405" max="6405" width="6.6328125" style="3" customWidth="1"/>
    <col min="6406" max="6408" width="6.36328125" style="3" customWidth="1"/>
    <col min="6409" max="6654" width="9.08984375" style="3"/>
    <col min="6655" max="6655" width="5.90625" style="3" customWidth="1"/>
    <col min="6656" max="6656" width="20.08984375" style="3" customWidth="1"/>
    <col min="6657" max="6657" width="19.90625" style="3" customWidth="1"/>
    <col min="6658" max="6658" width="8.6328125" style="3" customWidth="1"/>
    <col min="6659" max="6659" width="11.54296875" style="3" customWidth="1"/>
    <col min="6660" max="6660" width="9.453125" style="3" customWidth="1"/>
    <col min="6661" max="6661" width="6.6328125" style="3" customWidth="1"/>
    <col min="6662" max="6664" width="6.36328125" style="3" customWidth="1"/>
    <col min="6665" max="6910" width="9.08984375" style="3"/>
    <col min="6911" max="6911" width="5.90625" style="3" customWidth="1"/>
    <col min="6912" max="6912" width="20.08984375" style="3" customWidth="1"/>
    <col min="6913" max="6913" width="19.90625" style="3" customWidth="1"/>
    <col min="6914" max="6914" width="8.6328125" style="3" customWidth="1"/>
    <col min="6915" max="6915" width="11.54296875" style="3" customWidth="1"/>
    <col min="6916" max="6916" width="9.453125" style="3" customWidth="1"/>
    <col min="6917" max="6917" width="6.6328125" style="3" customWidth="1"/>
    <col min="6918" max="6920" width="6.36328125" style="3" customWidth="1"/>
    <col min="6921" max="7166" width="9.08984375" style="3"/>
    <col min="7167" max="7167" width="5.90625" style="3" customWidth="1"/>
    <col min="7168" max="7168" width="20.08984375" style="3" customWidth="1"/>
    <col min="7169" max="7169" width="19.90625" style="3" customWidth="1"/>
    <col min="7170" max="7170" width="8.6328125" style="3" customWidth="1"/>
    <col min="7171" max="7171" width="11.54296875" style="3" customWidth="1"/>
    <col min="7172" max="7172" width="9.453125" style="3" customWidth="1"/>
    <col min="7173" max="7173" width="6.6328125" style="3" customWidth="1"/>
    <col min="7174" max="7176" width="6.36328125" style="3" customWidth="1"/>
    <col min="7177" max="7422" width="9.08984375" style="3"/>
    <col min="7423" max="7423" width="5.90625" style="3" customWidth="1"/>
    <col min="7424" max="7424" width="20.08984375" style="3" customWidth="1"/>
    <col min="7425" max="7425" width="19.90625" style="3" customWidth="1"/>
    <col min="7426" max="7426" width="8.6328125" style="3" customWidth="1"/>
    <col min="7427" max="7427" width="11.54296875" style="3" customWidth="1"/>
    <col min="7428" max="7428" width="9.453125" style="3" customWidth="1"/>
    <col min="7429" max="7429" width="6.6328125" style="3" customWidth="1"/>
    <col min="7430" max="7432" width="6.36328125" style="3" customWidth="1"/>
    <col min="7433" max="7678" width="9.08984375" style="3"/>
    <col min="7679" max="7679" width="5.90625" style="3" customWidth="1"/>
    <col min="7680" max="7680" width="20.08984375" style="3" customWidth="1"/>
    <col min="7681" max="7681" width="19.90625" style="3" customWidth="1"/>
    <col min="7682" max="7682" width="8.6328125" style="3" customWidth="1"/>
    <col min="7683" max="7683" width="11.54296875" style="3" customWidth="1"/>
    <col min="7684" max="7684" width="9.453125" style="3" customWidth="1"/>
    <col min="7685" max="7685" width="6.6328125" style="3" customWidth="1"/>
    <col min="7686" max="7688" width="6.36328125" style="3" customWidth="1"/>
    <col min="7689" max="7934" width="9.08984375" style="3"/>
    <col min="7935" max="7935" width="5.90625" style="3" customWidth="1"/>
    <col min="7936" max="7936" width="20.08984375" style="3" customWidth="1"/>
    <col min="7937" max="7937" width="19.90625" style="3" customWidth="1"/>
    <col min="7938" max="7938" width="8.6328125" style="3" customWidth="1"/>
    <col min="7939" max="7939" width="11.54296875" style="3" customWidth="1"/>
    <col min="7940" max="7940" width="9.453125" style="3" customWidth="1"/>
    <col min="7941" max="7941" width="6.6328125" style="3" customWidth="1"/>
    <col min="7942" max="7944" width="6.36328125" style="3" customWidth="1"/>
    <col min="7945" max="8190" width="9.08984375" style="3"/>
    <col min="8191" max="8191" width="5.90625" style="3" customWidth="1"/>
    <col min="8192" max="8192" width="20.08984375" style="3" customWidth="1"/>
    <col min="8193" max="8193" width="19.90625" style="3" customWidth="1"/>
    <col min="8194" max="8194" width="8.6328125" style="3" customWidth="1"/>
    <col min="8195" max="8195" width="11.54296875" style="3" customWidth="1"/>
    <col min="8196" max="8196" width="9.453125" style="3" customWidth="1"/>
    <col min="8197" max="8197" width="6.6328125" style="3" customWidth="1"/>
    <col min="8198" max="8200" width="6.36328125" style="3" customWidth="1"/>
    <col min="8201" max="8446" width="9.08984375" style="3"/>
    <col min="8447" max="8447" width="5.90625" style="3" customWidth="1"/>
    <col min="8448" max="8448" width="20.08984375" style="3" customWidth="1"/>
    <col min="8449" max="8449" width="19.90625" style="3" customWidth="1"/>
    <col min="8450" max="8450" width="8.6328125" style="3" customWidth="1"/>
    <col min="8451" max="8451" width="11.54296875" style="3" customWidth="1"/>
    <col min="8452" max="8452" width="9.453125" style="3" customWidth="1"/>
    <col min="8453" max="8453" width="6.6328125" style="3" customWidth="1"/>
    <col min="8454" max="8456" width="6.36328125" style="3" customWidth="1"/>
    <col min="8457" max="8702" width="9.08984375" style="3"/>
    <col min="8703" max="8703" width="5.90625" style="3" customWidth="1"/>
    <col min="8704" max="8704" width="20.08984375" style="3" customWidth="1"/>
    <col min="8705" max="8705" width="19.90625" style="3" customWidth="1"/>
    <col min="8706" max="8706" width="8.6328125" style="3" customWidth="1"/>
    <col min="8707" max="8707" width="11.54296875" style="3" customWidth="1"/>
    <col min="8708" max="8708" width="9.453125" style="3" customWidth="1"/>
    <col min="8709" max="8709" width="6.6328125" style="3" customWidth="1"/>
    <col min="8710" max="8712" width="6.36328125" style="3" customWidth="1"/>
    <col min="8713" max="8958" width="9.08984375" style="3"/>
    <col min="8959" max="8959" width="5.90625" style="3" customWidth="1"/>
    <col min="8960" max="8960" width="20.08984375" style="3" customWidth="1"/>
    <col min="8961" max="8961" width="19.90625" style="3" customWidth="1"/>
    <col min="8962" max="8962" width="8.6328125" style="3" customWidth="1"/>
    <col min="8963" max="8963" width="11.54296875" style="3" customWidth="1"/>
    <col min="8964" max="8964" width="9.453125" style="3" customWidth="1"/>
    <col min="8965" max="8965" width="6.6328125" style="3" customWidth="1"/>
    <col min="8966" max="8968" width="6.36328125" style="3" customWidth="1"/>
    <col min="8969" max="9214" width="9.08984375" style="3"/>
    <col min="9215" max="9215" width="5.90625" style="3" customWidth="1"/>
    <col min="9216" max="9216" width="20.08984375" style="3" customWidth="1"/>
    <col min="9217" max="9217" width="19.90625" style="3" customWidth="1"/>
    <col min="9218" max="9218" width="8.6328125" style="3" customWidth="1"/>
    <col min="9219" max="9219" width="11.54296875" style="3" customWidth="1"/>
    <col min="9220" max="9220" width="9.453125" style="3" customWidth="1"/>
    <col min="9221" max="9221" width="6.6328125" style="3" customWidth="1"/>
    <col min="9222" max="9224" width="6.36328125" style="3" customWidth="1"/>
    <col min="9225" max="9470" width="9.08984375" style="3"/>
    <col min="9471" max="9471" width="5.90625" style="3" customWidth="1"/>
    <col min="9472" max="9472" width="20.08984375" style="3" customWidth="1"/>
    <col min="9473" max="9473" width="19.90625" style="3" customWidth="1"/>
    <col min="9474" max="9474" width="8.6328125" style="3" customWidth="1"/>
    <col min="9475" max="9475" width="11.54296875" style="3" customWidth="1"/>
    <col min="9476" max="9476" width="9.453125" style="3" customWidth="1"/>
    <col min="9477" max="9477" width="6.6328125" style="3" customWidth="1"/>
    <col min="9478" max="9480" width="6.36328125" style="3" customWidth="1"/>
    <col min="9481" max="9726" width="9.08984375" style="3"/>
    <col min="9727" max="9727" width="5.90625" style="3" customWidth="1"/>
    <col min="9728" max="9728" width="20.08984375" style="3" customWidth="1"/>
    <col min="9729" max="9729" width="19.90625" style="3" customWidth="1"/>
    <col min="9730" max="9730" width="8.6328125" style="3" customWidth="1"/>
    <col min="9731" max="9731" width="11.54296875" style="3" customWidth="1"/>
    <col min="9732" max="9732" width="9.453125" style="3" customWidth="1"/>
    <col min="9733" max="9733" width="6.6328125" style="3" customWidth="1"/>
    <col min="9734" max="9736" width="6.36328125" style="3" customWidth="1"/>
    <col min="9737" max="9982" width="9.08984375" style="3"/>
    <col min="9983" max="9983" width="5.90625" style="3" customWidth="1"/>
    <col min="9984" max="9984" width="20.08984375" style="3" customWidth="1"/>
    <col min="9985" max="9985" width="19.90625" style="3" customWidth="1"/>
    <col min="9986" max="9986" width="8.6328125" style="3" customWidth="1"/>
    <col min="9987" max="9987" width="11.54296875" style="3" customWidth="1"/>
    <col min="9988" max="9988" width="9.453125" style="3" customWidth="1"/>
    <col min="9989" max="9989" width="6.6328125" style="3" customWidth="1"/>
    <col min="9990" max="9992" width="6.36328125" style="3" customWidth="1"/>
    <col min="9993" max="10238" width="9.08984375" style="3"/>
    <col min="10239" max="10239" width="5.90625" style="3" customWidth="1"/>
    <col min="10240" max="10240" width="20.08984375" style="3" customWidth="1"/>
    <col min="10241" max="10241" width="19.90625" style="3" customWidth="1"/>
    <col min="10242" max="10242" width="8.6328125" style="3" customWidth="1"/>
    <col min="10243" max="10243" width="11.54296875" style="3" customWidth="1"/>
    <col min="10244" max="10244" width="9.453125" style="3" customWidth="1"/>
    <col min="10245" max="10245" width="6.6328125" style="3" customWidth="1"/>
    <col min="10246" max="10248" width="6.36328125" style="3" customWidth="1"/>
    <col min="10249" max="10494" width="9.08984375" style="3"/>
    <col min="10495" max="10495" width="5.90625" style="3" customWidth="1"/>
    <col min="10496" max="10496" width="20.08984375" style="3" customWidth="1"/>
    <col min="10497" max="10497" width="19.90625" style="3" customWidth="1"/>
    <col min="10498" max="10498" width="8.6328125" style="3" customWidth="1"/>
    <col min="10499" max="10499" width="11.54296875" style="3" customWidth="1"/>
    <col min="10500" max="10500" width="9.453125" style="3" customWidth="1"/>
    <col min="10501" max="10501" width="6.6328125" style="3" customWidth="1"/>
    <col min="10502" max="10504" width="6.36328125" style="3" customWidth="1"/>
    <col min="10505" max="10750" width="9.08984375" style="3"/>
    <col min="10751" max="10751" width="5.90625" style="3" customWidth="1"/>
    <col min="10752" max="10752" width="20.08984375" style="3" customWidth="1"/>
    <col min="10753" max="10753" width="19.90625" style="3" customWidth="1"/>
    <col min="10754" max="10754" width="8.6328125" style="3" customWidth="1"/>
    <col min="10755" max="10755" width="11.54296875" style="3" customWidth="1"/>
    <col min="10756" max="10756" width="9.453125" style="3" customWidth="1"/>
    <col min="10757" max="10757" width="6.6328125" style="3" customWidth="1"/>
    <col min="10758" max="10760" width="6.36328125" style="3" customWidth="1"/>
    <col min="10761" max="11006" width="9.08984375" style="3"/>
    <col min="11007" max="11007" width="5.90625" style="3" customWidth="1"/>
    <col min="11008" max="11008" width="20.08984375" style="3" customWidth="1"/>
    <col min="11009" max="11009" width="19.90625" style="3" customWidth="1"/>
    <col min="11010" max="11010" width="8.6328125" style="3" customWidth="1"/>
    <col min="11011" max="11011" width="11.54296875" style="3" customWidth="1"/>
    <col min="11012" max="11012" width="9.453125" style="3" customWidth="1"/>
    <col min="11013" max="11013" width="6.6328125" style="3" customWidth="1"/>
    <col min="11014" max="11016" width="6.36328125" style="3" customWidth="1"/>
    <col min="11017" max="11262" width="9.08984375" style="3"/>
    <col min="11263" max="11263" width="5.90625" style="3" customWidth="1"/>
    <col min="11264" max="11264" width="20.08984375" style="3" customWidth="1"/>
    <col min="11265" max="11265" width="19.90625" style="3" customWidth="1"/>
    <col min="11266" max="11266" width="8.6328125" style="3" customWidth="1"/>
    <col min="11267" max="11267" width="11.54296875" style="3" customWidth="1"/>
    <col min="11268" max="11268" width="9.453125" style="3" customWidth="1"/>
    <col min="11269" max="11269" width="6.6328125" style="3" customWidth="1"/>
    <col min="11270" max="11272" width="6.36328125" style="3" customWidth="1"/>
    <col min="11273" max="11518" width="9.08984375" style="3"/>
    <col min="11519" max="11519" width="5.90625" style="3" customWidth="1"/>
    <col min="11520" max="11520" width="20.08984375" style="3" customWidth="1"/>
    <col min="11521" max="11521" width="19.90625" style="3" customWidth="1"/>
    <col min="11522" max="11522" width="8.6328125" style="3" customWidth="1"/>
    <col min="11523" max="11523" width="11.54296875" style="3" customWidth="1"/>
    <col min="11524" max="11524" width="9.453125" style="3" customWidth="1"/>
    <col min="11525" max="11525" width="6.6328125" style="3" customWidth="1"/>
    <col min="11526" max="11528" width="6.36328125" style="3" customWidth="1"/>
    <col min="11529" max="11774" width="9.08984375" style="3"/>
    <col min="11775" max="11775" width="5.90625" style="3" customWidth="1"/>
    <col min="11776" max="11776" width="20.08984375" style="3" customWidth="1"/>
    <col min="11777" max="11777" width="19.90625" style="3" customWidth="1"/>
    <col min="11778" max="11778" width="8.6328125" style="3" customWidth="1"/>
    <col min="11779" max="11779" width="11.54296875" style="3" customWidth="1"/>
    <col min="11780" max="11780" width="9.453125" style="3" customWidth="1"/>
    <col min="11781" max="11781" width="6.6328125" style="3" customWidth="1"/>
    <col min="11782" max="11784" width="6.36328125" style="3" customWidth="1"/>
    <col min="11785" max="12030" width="9.08984375" style="3"/>
    <col min="12031" max="12031" width="5.90625" style="3" customWidth="1"/>
    <col min="12032" max="12032" width="20.08984375" style="3" customWidth="1"/>
    <col min="12033" max="12033" width="19.90625" style="3" customWidth="1"/>
    <col min="12034" max="12034" width="8.6328125" style="3" customWidth="1"/>
    <col min="12035" max="12035" width="11.54296875" style="3" customWidth="1"/>
    <col min="12036" max="12036" width="9.453125" style="3" customWidth="1"/>
    <col min="12037" max="12037" width="6.6328125" style="3" customWidth="1"/>
    <col min="12038" max="12040" width="6.36328125" style="3" customWidth="1"/>
    <col min="12041" max="12286" width="9.08984375" style="3"/>
    <col min="12287" max="12287" width="5.90625" style="3" customWidth="1"/>
    <col min="12288" max="12288" width="20.08984375" style="3" customWidth="1"/>
    <col min="12289" max="12289" width="19.90625" style="3" customWidth="1"/>
    <col min="12290" max="12290" width="8.6328125" style="3" customWidth="1"/>
    <col min="12291" max="12291" width="11.54296875" style="3" customWidth="1"/>
    <col min="12292" max="12292" width="9.453125" style="3" customWidth="1"/>
    <col min="12293" max="12293" width="6.6328125" style="3" customWidth="1"/>
    <col min="12294" max="12296" width="6.36328125" style="3" customWidth="1"/>
    <col min="12297" max="12542" width="9.08984375" style="3"/>
    <col min="12543" max="12543" width="5.90625" style="3" customWidth="1"/>
    <col min="12544" max="12544" width="20.08984375" style="3" customWidth="1"/>
    <col min="12545" max="12545" width="19.90625" style="3" customWidth="1"/>
    <col min="12546" max="12546" width="8.6328125" style="3" customWidth="1"/>
    <col min="12547" max="12547" width="11.54296875" style="3" customWidth="1"/>
    <col min="12548" max="12548" width="9.453125" style="3" customWidth="1"/>
    <col min="12549" max="12549" width="6.6328125" style="3" customWidth="1"/>
    <col min="12550" max="12552" width="6.36328125" style="3" customWidth="1"/>
    <col min="12553" max="12798" width="9.08984375" style="3"/>
    <col min="12799" max="12799" width="5.90625" style="3" customWidth="1"/>
    <col min="12800" max="12800" width="20.08984375" style="3" customWidth="1"/>
    <col min="12801" max="12801" width="19.90625" style="3" customWidth="1"/>
    <col min="12802" max="12802" width="8.6328125" style="3" customWidth="1"/>
    <col min="12803" max="12803" width="11.54296875" style="3" customWidth="1"/>
    <col min="12804" max="12804" width="9.453125" style="3" customWidth="1"/>
    <col min="12805" max="12805" width="6.6328125" style="3" customWidth="1"/>
    <col min="12806" max="12808" width="6.36328125" style="3" customWidth="1"/>
    <col min="12809" max="13054" width="9.08984375" style="3"/>
    <col min="13055" max="13055" width="5.90625" style="3" customWidth="1"/>
    <col min="13056" max="13056" width="20.08984375" style="3" customWidth="1"/>
    <col min="13057" max="13057" width="19.90625" style="3" customWidth="1"/>
    <col min="13058" max="13058" width="8.6328125" style="3" customWidth="1"/>
    <col min="13059" max="13059" width="11.54296875" style="3" customWidth="1"/>
    <col min="13060" max="13060" width="9.453125" style="3" customWidth="1"/>
    <col min="13061" max="13061" width="6.6328125" style="3" customWidth="1"/>
    <col min="13062" max="13064" width="6.36328125" style="3" customWidth="1"/>
    <col min="13065" max="13310" width="9.08984375" style="3"/>
    <col min="13311" max="13311" width="5.90625" style="3" customWidth="1"/>
    <col min="13312" max="13312" width="20.08984375" style="3" customWidth="1"/>
    <col min="13313" max="13313" width="19.90625" style="3" customWidth="1"/>
    <col min="13314" max="13314" width="8.6328125" style="3" customWidth="1"/>
    <col min="13315" max="13315" width="11.54296875" style="3" customWidth="1"/>
    <col min="13316" max="13316" width="9.453125" style="3" customWidth="1"/>
    <col min="13317" max="13317" width="6.6328125" style="3" customWidth="1"/>
    <col min="13318" max="13320" width="6.36328125" style="3" customWidth="1"/>
    <col min="13321" max="13566" width="9.08984375" style="3"/>
    <col min="13567" max="13567" width="5.90625" style="3" customWidth="1"/>
    <col min="13568" max="13568" width="20.08984375" style="3" customWidth="1"/>
    <col min="13569" max="13569" width="19.90625" style="3" customWidth="1"/>
    <col min="13570" max="13570" width="8.6328125" style="3" customWidth="1"/>
    <col min="13571" max="13571" width="11.54296875" style="3" customWidth="1"/>
    <col min="13572" max="13572" width="9.453125" style="3" customWidth="1"/>
    <col min="13573" max="13573" width="6.6328125" style="3" customWidth="1"/>
    <col min="13574" max="13576" width="6.36328125" style="3" customWidth="1"/>
    <col min="13577" max="13822" width="9.08984375" style="3"/>
    <col min="13823" max="13823" width="5.90625" style="3" customWidth="1"/>
    <col min="13824" max="13824" width="20.08984375" style="3" customWidth="1"/>
    <col min="13825" max="13825" width="19.90625" style="3" customWidth="1"/>
    <col min="13826" max="13826" width="8.6328125" style="3" customWidth="1"/>
    <col min="13827" max="13827" width="11.54296875" style="3" customWidth="1"/>
    <col min="13828" max="13828" width="9.453125" style="3" customWidth="1"/>
    <col min="13829" max="13829" width="6.6328125" style="3" customWidth="1"/>
    <col min="13830" max="13832" width="6.36328125" style="3" customWidth="1"/>
    <col min="13833" max="14078" width="9.08984375" style="3"/>
    <col min="14079" max="14079" width="5.90625" style="3" customWidth="1"/>
    <col min="14080" max="14080" width="20.08984375" style="3" customWidth="1"/>
    <col min="14081" max="14081" width="19.90625" style="3" customWidth="1"/>
    <col min="14082" max="14082" width="8.6328125" style="3" customWidth="1"/>
    <col min="14083" max="14083" width="11.54296875" style="3" customWidth="1"/>
    <col min="14084" max="14084" width="9.453125" style="3" customWidth="1"/>
    <col min="14085" max="14085" width="6.6328125" style="3" customWidth="1"/>
    <col min="14086" max="14088" width="6.36328125" style="3" customWidth="1"/>
    <col min="14089" max="14334" width="9.08984375" style="3"/>
    <col min="14335" max="14335" width="5.90625" style="3" customWidth="1"/>
    <col min="14336" max="14336" width="20.08984375" style="3" customWidth="1"/>
    <col min="14337" max="14337" width="19.90625" style="3" customWidth="1"/>
    <col min="14338" max="14338" width="8.6328125" style="3" customWidth="1"/>
    <col min="14339" max="14339" width="11.54296875" style="3" customWidth="1"/>
    <col min="14340" max="14340" width="9.453125" style="3" customWidth="1"/>
    <col min="14341" max="14341" width="6.6328125" style="3" customWidth="1"/>
    <col min="14342" max="14344" width="6.36328125" style="3" customWidth="1"/>
    <col min="14345" max="14590" width="9.08984375" style="3"/>
    <col min="14591" max="14591" width="5.90625" style="3" customWidth="1"/>
    <col min="14592" max="14592" width="20.08984375" style="3" customWidth="1"/>
    <col min="14593" max="14593" width="19.90625" style="3" customWidth="1"/>
    <col min="14594" max="14594" width="8.6328125" style="3" customWidth="1"/>
    <col min="14595" max="14595" width="11.54296875" style="3" customWidth="1"/>
    <col min="14596" max="14596" width="9.453125" style="3" customWidth="1"/>
    <col min="14597" max="14597" width="6.6328125" style="3" customWidth="1"/>
    <col min="14598" max="14600" width="6.36328125" style="3" customWidth="1"/>
    <col min="14601" max="14846" width="9.08984375" style="3"/>
    <col min="14847" max="14847" width="5.90625" style="3" customWidth="1"/>
    <col min="14848" max="14848" width="20.08984375" style="3" customWidth="1"/>
    <col min="14849" max="14849" width="19.90625" style="3" customWidth="1"/>
    <col min="14850" max="14850" width="8.6328125" style="3" customWidth="1"/>
    <col min="14851" max="14851" width="11.54296875" style="3" customWidth="1"/>
    <col min="14852" max="14852" width="9.453125" style="3" customWidth="1"/>
    <col min="14853" max="14853" width="6.6328125" style="3" customWidth="1"/>
    <col min="14854" max="14856" width="6.36328125" style="3" customWidth="1"/>
    <col min="14857" max="15102" width="9.08984375" style="3"/>
    <col min="15103" max="15103" width="5.90625" style="3" customWidth="1"/>
    <col min="15104" max="15104" width="20.08984375" style="3" customWidth="1"/>
    <col min="15105" max="15105" width="19.90625" style="3" customWidth="1"/>
    <col min="15106" max="15106" width="8.6328125" style="3" customWidth="1"/>
    <col min="15107" max="15107" width="11.54296875" style="3" customWidth="1"/>
    <col min="15108" max="15108" width="9.453125" style="3" customWidth="1"/>
    <col min="15109" max="15109" width="6.6328125" style="3" customWidth="1"/>
    <col min="15110" max="15112" width="6.36328125" style="3" customWidth="1"/>
    <col min="15113" max="15358" width="9.08984375" style="3"/>
    <col min="15359" max="15359" width="5.90625" style="3" customWidth="1"/>
    <col min="15360" max="15360" width="20.08984375" style="3" customWidth="1"/>
    <col min="15361" max="15361" width="19.90625" style="3" customWidth="1"/>
    <col min="15362" max="15362" width="8.6328125" style="3" customWidth="1"/>
    <col min="15363" max="15363" width="11.54296875" style="3" customWidth="1"/>
    <col min="15364" max="15364" width="9.453125" style="3" customWidth="1"/>
    <col min="15365" max="15365" width="6.6328125" style="3" customWidth="1"/>
    <col min="15366" max="15368" width="6.36328125" style="3" customWidth="1"/>
    <col min="15369" max="15614" width="9.08984375" style="3"/>
    <col min="15615" max="15615" width="5.90625" style="3" customWidth="1"/>
    <col min="15616" max="15616" width="20.08984375" style="3" customWidth="1"/>
    <col min="15617" max="15617" width="19.90625" style="3" customWidth="1"/>
    <col min="15618" max="15618" width="8.6328125" style="3" customWidth="1"/>
    <col min="15619" max="15619" width="11.54296875" style="3" customWidth="1"/>
    <col min="15620" max="15620" width="9.453125" style="3" customWidth="1"/>
    <col min="15621" max="15621" width="6.6328125" style="3" customWidth="1"/>
    <col min="15622" max="15624" width="6.36328125" style="3" customWidth="1"/>
    <col min="15625" max="15870" width="9.08984375" style="3"/>
    <col min="15871" max="15871" width="5.90625" style="3" customWidth="1"/>
    <col min="15872" max="15872" width="20.08984375" style="3" customWidth="1"/>
    <col min="15873" max="15873" width="19.90625" style="3" customWidth="1"/>
    <col min="15874" max="15874" width="8.6328125" style="3" customWidth="1"/>
    <col min="15875" max="15875" width="11.54296875" style="3" customWidth="1"/>
    <col min="15876" max="15876" width="9.453125" style="3" customWidth="1"/>
    <col min="15877" max="15877" width="6.6328125" style="3" customWidth="1"/>
    <col min="15878" max="15880" width="6.36328125" style="3" customWidth="1"/>
    <col min="15881" max="16126" width="9.08984375" style="3"/>
    <col min="16127" max="16127" width="5.90625" style="3" customWidth="1"/>
    <col min="16128" max="16128" width="20.08984375" style="3" customWidth="1"/>
    <col min="16129" max="16129" width="19.90625" style="3" customWidth="1"/>
    <col min="16130" max="16130" width="8.6328125" style="3" customWidth="1"/>
    <col min="16131" max="16131" width="11.54296875" style="3" customWidth="1"/>
    <col min="16132" max="16132" width="9.453125" style="3" customWidth="1"/>
    <col min="16133" max="16133" width="6.6328125" style="3" customWidth="1"/>
    <col min="16134" max="16136" width="6.36328125" style="3" customWidth="1"/>
    <col min="16137" max="16384" width="9.08984375" style="3"/>
  </cols>
  <sheetData>
    <row r="1" spans="1:11" ht="15.9" customHeight="1" thickBot="1" x14ac:dyDescent="0.35">
      <c r="A1" s="48" t="s">
        <v>225</v>
      </c>
      <c r="B1" s="48"/>
      <c r="C1" s="1" t="s">
        <v>0</v>
      </c>
      <c r="D1" s="49" t="s">
        <v>1</v>
      </c>
      <c r="E1" s="51" t="s">
        <v>2</v>
      </c>
      <c r="F1" s="52"/>
      <c r="G1" s="52"/>
      <c r="H1" s="52"/>
      <c r="I1" s="2">
        <f>COUNTIF(F8:F48,"&gt;0")</f>
        <v>16</v>
      </c>
      <c r="J1" s="2"/>
      <c r="K1" s="2"/>
    </row>
    <row r="2" spans="1:11" ht="15.9" customHeight="1" thickBot="1" x14ac:dyDescent="0.35">
      <c r="A2" s="48"/>
      <c r="B2" s="48"/>
      <c r="C2" s="4" t="s">
        <v>3</v>
      </c>
      <c r="D2" s="50"/>
      <c r="E2" s="51"/>
      <c r="F2" s="52"/>
      <c r="G2" s="52"/>
      <c r="H2" s="52"/>
      <c r="I2" s="2"/>
      <c r="J2" s="2"/>
      <c r="K2" s="2"/>
    </row>
    <row r="3" spans="1:11" ht="15.9" customHeight="1" thickBot="1" x14ac:dyDescent="0.35">
      <c r="A3" s="48"/>
      <c r="B3" s="48"/>
      <c r="C3" s="4"/>
      <c r="D3" s="55" t="e">
        <f>SUM(#REF!)</f>
        <v>#REF!</v>
      </c>
      <c r="E3" s="51"/>
      <c r="F3" s="52"/>
      <c r="G3" s="52"/>
      <c r="H3" s="52"/>
      <c r="I3" s="2"/>
      <c r="J3" s="2"/>
      <c r="K3" s="2"/>
    </row>
    <row r="4" spans="1:11" ht="15.9" customHeight="1" thickBot="1" x14ac:dyDescent="0.35">
      <c r="A4" s="48"/>
      <c r="B4" s="48"/>
      <c r="C4" s="4"/>
      <c r="D4" s="56"/>
      <c r="E4" s="53"/>
      <c r="F4" s="54"/>
      <c r="G4" s="54"/>
      <c r="H4" s="54"/>
      <c r="I4" s="2"/>
      <c r="J4" s="2"/>
      <c r="K4" s="2"/>
    </row>
    <row r="5" spans="1:11" ht="20.149999999999999" customHeight="1" thickBot="1" x14ac:dyDescent="0.3">
      <c r="A5" s="57"/>
      <c r="B5" s="60" t="s">
        <v>4</v>
      </c>
      <c r="C5" s="62" t="s">
        <v>5</v>
      </c>
      <c r="D5" s="63" t="s">
        <v>6</v>
      </c>
      <c r="E5" s="65" t="s">
        <v>1</v>
      </c>
      <c r="F5" s="65" t="s">
        <v>7</v>
      </c>
      <c r="G5" s="65" t="s">
        <v>8</v>
      </c>
      <c r="H5" s="67" t="s">
        <v>9</v>
      </c>
    </row>
    <row r="6" spans="1:11" ht="20.149999999999999" customHeight="1" thickBot="1" x14ac:dyDescent="0.3">
      <c r="A6" s="58"/>
      <c r="B6" s="60"/>
      <c r="C6" s="62"/>
      <c r="D6" s="63"/>
      <c r="E6" s="65"/>
      <c r="F6" s="65"/>
      <c r="G6" s="65"/>
      <c r="H6" s="67"/>
    </row>
    <row r="7" spans="1:11" ht="20.149999999999999" customHeight="1" x14ac:dyDescent="0.25">
      <c r="A7" s="59"/>
      <c r="B7" s="61"/>
      <c r="C7" s="5"/>
      <c r="D7" s="64" t="s">
        <v>10</v>
      </c>
      <c r="E7" s="66"/>
      <c r="F7" s="66"/>
      <c r="G7" s="66"/>
      <c r="H7" s="68"/>
      <c r="I7" s="6" t="s">
        <v>11</v>
      </c>
    </row>
    <row r="8" spans="1:11" ht="13" x14ac:dyDescent="0.25">
      <c r="A8" s="7">
        <f>IF(OR(ISBLANK($B8),$D8&lt;0),"",ROW(A8)-7)</f>
        <v>1</v>
      </c>
      <c r="B8" s="14" t="s">
        <v>174</v>
      </c>
      <c r="C8" s="14" t="s">
        <v>175</v>
      </c>
      <c r="D8" s="9" t="s">
        <v>13</v>
      </c>
      <c r="E8" s="10">
        <f>SUM(F8:G8)</f>
        <v>550</v>
      </c>
      <c r="F8" s="29">
        <v>348</v>
      </c>
      <c r="G8" s="30">
        <v>202</v>
      </c>
      <c r="H8" s="30">
        <v>1</v>
      </c>
      <c r="I8" s="13"/>
    </row>
    <row r="9" spans="1:11" ht="13" x14ac:dyDescent="0.25">
      <c r="A9" s="7">
        <f>IF(OR(ISBLANK($B9),$D9&lt;0),"",ROW(A9)-7)</f>
        <v>2</v>
      </c>
      <c r="B9" s="14" t="s">
        <v>180</v>
      </c>
      <c r="C9" s="14" t="s">
        <v>179</v>
      </c>
      <c r="D9" s="9" t="s">
        <v>13</v>
      </c>
      <c r="E9" s="10">
        <f t="shared" ref="E9:E15" si="0">SUM(F9:G9)</f>
        <v>550</v>
      </c>
      <c r="F9" s="11">
        <v>356</v>
      </c>
      <c r="G9" s="12">
        <v>194</v>
      </c>
      <c r="H9" s="12">
        <v>3</v>
      </c>
      <c r="I9" s="13"/>
    </row>
    <row r="10" spans="1:11" ht="13" x14ac:dyDescent="0.25">
      <c r="A10" s="7">
        <f>IF(OR(ISBLANK($B10),$D10&lt;0),"",ROW(A10)-7)</f>
        <v>3</v>
      </c>
      <c r="B10" s="14" t="s">
        <v>178</v>
      </c>
      <c r="C10" s="14" t="s">
        <v>179</v>
      </c>
      <c r="D10" s="9" t="s">
        <v>13</v>
      </c>
      <c r="E10" s="10">
        <f t="shared" si="0"/>
        <v>522</v>
      </c>
      <c r="F10" s="11">
        <v>355</v>
      </c>
      <c r="G10" s="12">
        <v>167</v>
      </c>
      <c r="H10" s="12">
        <v>7</v>
      </c>
      <c r="I10" s="13"/>
    </row>
    <row r="11" spans="1:11" ht="13" x14ac:dyDescent="0.25">
      <c r="A11" s="7">
        <f t="shared" ref="A11:A15" si="1">IF(OR(ISBLANK($B11),$D11&lt;0),"",ROW(A11)-7)</f>
        <v>4</v>
      </c>
      <c r="B11" s="16" t="s">
        <v>181</v>
      </c>
      <c r="C11" s="16" t="s">
        <v>179</v>
      </c>
      <c r="D11" s="9" t="s">
        <v>13</v>
      </c>
      <c r="E11" s="10">
        <f t="shared" si="0"/>
        <v>496</v>
      </c>
      <c r="F11" s="11">
        <v>335</v>
      </c>
      <c r="G11" s="12">
        <v>161</v>
      </c>
      <c r="H11" s="12">
        <v>7</v>
      </c>
      <c r="I11" s="13"/>
    </row>
    <row r="12" spans="1:11" ht="14.5" x14ac:dyDescent="0.25">
      <c r="A12" s="7">
        <f t="shared" si="1"/>
        <v>5</v>
      </c>
      <c r="B12" s="46" t="s">
        <v>221</v>
      </c>
      <c r="C12" s="69" t="s">
        <v>18</v>
      </c>
      <c r="D12" s="9" t="s">
        <v>13</v>
      </c>
      <c r="E12" s="10">
        <f t="shared" si="0"/>
        <v>475</v>
      </c>
      <c r="F12" s="11">
        <v>339</v>
      </c>
      <c r="G12" s="12">
        <v>136</v>
      </c>
      <c r="H12" s="12">
        <v>14</v>
      </c>
      <c r="I12" s="13"/>
    </row>
    <row r="13" spans="1:11" ht="13" x14ac:dyDescent="0.25">
      <c r="A13" s="7">
        <f t="shared" si="1"/>
        <v>6</v>
      </c>
      <c r="B13" s="16" t="s">
        <v>21</v>
      </c>
      <c r="C13" s="16" t="s">
        <v>22</v>
      </c>
      <c r="D13" s="9" t="s">
        <v>13</v>
      </c>
      <c r="E13" s="10">
        <f t="shared" si="0"/>
        <v>468</v>
      </c>
      <c r="F13" s="11">
        <v>330</v>
      </c>
      <c r="G13" s="12">
        <v>138</v>
      </c>
      <c r="H13" s="12">
        <v>9</v>
      </c>
      <c r="I13" s="13"/>
    </row>
    <row r="14" spans="1:11" ht="13" x14ac:dyDescent="0.25">
      <c r="A14" s="7">
        <f t="shared" si="1"/>
        <v>7</v>
      </c>
      <c r="B14" s="8" t="s">
        <v>27</v>
      </c>
      <c r="C14" s="8" t="s">
        <v>28</v>
      </c>
      <c r="D14" s="9" t="s">
        <v>13</v>
      </c>
      <c r="E14" s="10">
        <f t="shared" si="0"/>
        <v>462</v>
      </c>
      <c r="F14" s="11">
        <v>341</v>
      </c>
      <c r="G14" s="12">
        <v>121</v>
      </c>
      <c r="H14" s="12">
        <v>17</v>
      </c>
      <c r="I14" s="13"/>
    </row>
    <row r="15" spans="1:11" ht="13" x14ac:dyDescent="0.25">
      <c r="A15" s="7">
        <f t="shared" si="1"/>
        <v>8</v>
      </c>
      <c r="B15" s="14" t="s">
        <v>222</v>
      </c>
      <c r="C15" s="14" t="s">
        <v>179</v>
      </c>
      <c r="D15" s="9" t="s">
        <v>13</v>
      </c>
      <c r="E15" s="10">
        <f t="shared" si="0"/>
        <v>442</v>
      </c>
      <c r="F15" s="11">
        <v>314</v>
      </c>
      <c r="G15" s="12">
        <v>128</v>
      </c>
      <c r="H15" s="12">
        <v>18</v>
      </c>
      <c r="I15" s="13"/>
    </row>
    <row r="16" spans="1:11" ht="13" x14ac:dyDescent="0.25">
      <c r="A16" s="7"/>
      <c r="B16" s="8"/>
      <c r="C16" s="8"/>
      <c r="D16" s="9"/>
      <c r="E16" s="10"/>
      <c r="F16" s="11"/>
      <c r="G16" s="12"/>
      <c r="H16" s="12"/>
      <c r="I16" s="13"/>
    </row>
    <row r="17" spans="1:9" ht="13" x14ac:dyDescent="0.25">
      <c r="A17" s="7" t="s">
        <v>43</v>
      </c>
      <c r="B17" s="16" t="s">
        <v>84</v>
      </c>
      <c r="C17" s="16" t="s">
        <v>85</v>
      </c>
      <c r="D17" s="9" t="s">
        <v>32</v>
      </c>
      <c r="E17" s="10">
        <f t="shared" ref="E17:E24" si="2">SUM(F17:G17)</f>
        <v>586</v>
      </c>
      <c r="F17" s="11">
        <v>366</v>
      </c>
      <c r="G17" s="12">
        <v>220</v>
      </c>
      <c r="H17" s="12">
        <v>1</v>
      </c>
      <c r="I17" s="13"/>
    </row>
    <row r="18" spans="1:9" ht="13" x14ac:dyDescent="0.25">
      <c r="A18" s="7" t="s">
        <v>44</v>
      </c>
      <c r="B18" s="14" t="s">
        <v>207</v>
      </c>
      <c r="C18" s="14" t="s">
        <v>175</v>
      </c>
      <c r="D18" s="9" t="s">
        <v>32</v>
      </c>
      <c r="E18" s="10">
        <f t="shared" si="2"/>
        <v>549</v>
      </c>
      <c r="F18" s="11">
        <v>373</v>
      </c>
      <c r="G18" s="12">
        <v>176</v>
      </c>
      <c r="H18" s="12">
        <v>8</v>
      </c>
      <c r="I18" s="13"/>
    </row>
    <row r="19" spans="1:9" ht="13" x14ac:dyDescent="0.25">
      <c r="A19" s="7" t="s">
        <v>45</v>
      </c>
      <c r="B19" s="8" t="s">
        <v>205</v>
      </c>
      <c r="C19" s="8" t="s">
        <v>206</v>
      </c>
      <c r="D19" s="9" t="s">
        <v>32</v>
      </c>
      <c r="E19" s="10">
        <f t="shared" si="2"/>
        <v>534</v>
      </c>
      <c r="F19" s="11">
        <v>383</v>
      </c>
      <c r="G19" s="12">
        <v>151</v>
      </c>
      <c r="H19" s="12">
        <v>6</v>
      </c>
      <c r="I19" s="13"/>
    </row>
    <row r="20" spans="1:9" ht="13" x14ac:dyDescent="0.25">
      <c r="A20" s="7" t="s">
        <v>46</v>
      </c>
      <c r="B20" s="8" t="s">
        <v>193</v>
      </c>
      <c r="C20" s="8" t="s">
        <v>179</v>
      </c>
      <c r="D20" s="9" t="s">
        <v>32</v>
      </c>
      <c r="E20" s="10">
        <f t="shared" si="2"/>
        <v>520</v>
      </c>
      <c r="F20" s="11">
        <v>360</v>
      </c>
      <c r="G20" s="12">
        <v>160</v>
      </c>
      <c r="H20" s="12">
        <v>12</v>
      </c>
      <c r="I20" s="13"/>
    </row>
    <row r="21" spans="1:9" ht="13" x14ac:dyDescent="0.25">
      <c r="A21" s="7" t="s">
        <v>47</v>
      </c>
      <c r="B21" s="16" t="s">
        <v>37</v>
      </c>
      <c r="C21" s="16" t="s">
        <v>28</v>
      </c>
      <c r="D21" s="9" t="s">
        <v>32</v>
      </c>
      <c r="E21" s="10">
        <f t="shared" si="2"/>
        <v>513</v>
      </c>
      <c r="F21" s="11">
        <v>362</v>
      </c>
      <c r="G21" s="12">
        <v>151</v>
      </c>
      <c r="H21" s="12">
        <v>9</v>
      </c>
      <c r="I21" s="13"/>
    </row>
    <row r="22" spans="1:9" ht="13" x14ac:dyDescent="0.25">
      <c r="A22" s="7" t="s">
        <v>48</v>
      </c>
      <c r="B22" s="14" t="s">
        <v>223</v>
      </c>
      <c r="C22" s="14" t="s">
        <v>18</v>
      </c>
      <c r="D22" s="9" t="s">
        <v>32</v>
      </c>
      <c r="E22" s="10">
        <f t="shared" si="2"/>
        <v>482</v>
      </c>
      <c r="F22" s="11">
        <v>342</v>
      </c>
      <c r="G22" s="12">
        <v>140</v>
      </c>
      <c r="H22" s="12">
        <v>14</v>
      </c>
      <c r="I22" s="13"/>
    </row>
    <row r="23" spans="1:9" ht="13" x14ac:dyDescent="0.25">
      <c r="A23" s="7" t="s">
        <v>49</v>
      </c>
      <c r="B23" s="14" t="s">
        <v>40</v>
      </c>
      <c r="C23" s="14" t="s">
        <v>22</v>
      </c>
      <c r="D23" s="9" t="s">
        <v>32</v>
      </c>
      <c r="E23" s="10">
        <f t="shared" si="2"/>
        <v>469</v>
      </c>
      <c r="F23" s="11">
        <v>338</v>
      </c>
      <c r="G23" s="12">
        <v>131</v>
      </c>
      <c r="H23" s="12">
        <v>14</v>
      </c>
      <c r="I23" s="13"/>
    </row>
    <row r="24" spans="1:9" ht="13" x14ac:dyDescent="0.25">
      <c r="A24" s="7" t="s">
        <v>50</v>
      </c>
      <c r="B24" s="16" t="s">
        <v>224</v>
      </c>
      <c r="C24" s="16" t="s">
        <v>179</v>
      </c>
      <c r="D24" s="9" t="s">
        <v>32</v>
      </c>
      <c r="E24" s="10">
        <f t="shared" si="2"/>
        <v>407</v>
      </c>
      <c r="F24" s="11">
        <v>322</v>
      </c>
      <c r="G24" s="12">
        <v>85</v>
      </c>
      <c r="H24" s="12">
        <v>25</v>
      </c>
      <c r="I24" s="13"/>
    </row>
    <row r="25" spans="1:9" ht="13" x14ac:dyDescent="0.25">
      <c r="A25" s="7"/>
      <c r="B25" s="8"/>
      <c r="C25" s="8"/>
      <c r="D25" s="9"/>
      <c r="E25" s="10"/>
      <c r="F25" s="11"/>
      <c r="G25" s="12"/>
      <c r="H25" s="12"/>
      <c r="I25" s="13"/>
    </row>
    <row r="26" spans="1:9" ht="13" x14ac:dyDescent="0.25">
      <c r="A26" s="7"/>
      <c r="B26" s="14"/>
      <c r="C26" s="14"/>
      <c r="D26" s="9"/>
      <c r="E26" s="10"/>
      <c r="F26" s="11"/>
      <c r="G26" s="12"/>
      <c r="H26" s="12"/>
      <c r="I26" s="13"/>
    </row>
    <row r="27" spans="1:9" ht="13" x14ac:dyDescent="0.25">
      <c r="A27" s="7"/>
      <c r="B27" s="15"/>
      <c r="C27" s="8"/>
      <c r="D27" s="9"/>
      <c r="E27" s="28"/>
      <c r="F27" s="29"/>
      <c r="G27" s="30"/>
      <c r="H27" s="30"/>
      <c r="I27" s="13"/>
    </row>
    <row r="28" spans="1:9" ht="13" x14ac:dyDescent="0.25">
      <c r="A28" s="7" t="str">
        <f>IF(OR(ISBLANK($B28),$D28&lt;0),"",ROW(A28)-7)</f>
        <v/>
      </c>
      <c r="B28" s="14"/>
      <c r="C28" s="14"/>
      <c r="D28" s="9"/>
      <c r="E28" s="10">
        <f t="shared" ref="E28:E43" si="3">SUM(F28:G28)</f>
        <v>0</v>
      </c>
      <c r="F28" s="11"/>
      <c r="G28" s="12"/>
      <c r="H28" s="12"/>
      <c r="I28" s="13"/>
    </row>
    <row r="29" spans="1:9" ht="13" x14ac:dyDescent="0.25">
      <c r="A29" s="7" t="str">
        <f>IF(OR(ISBLANK($B29),$D29&lt;0),"",ROW(A29)-7)</f>
        <v/>
      </c>
      <c r="B29" s="8"/>
      <c r="C29" s="8"/>
      <c r="D29" s="9"/>
      <c r="E29" s="10">
        <f t="shared" si="3"/>
        <v>0</v>
      </c>
      <c r="F29" s="11"/>
      <c r="G29" s="12"/>
      <c r="H29" s="12"/>
      <c r="I29" s="13"/>
    </row>
    <row r="30" spans="1:9" ht="13" x14ac:dyDescent="0.25">
      <c r="A30" s="7" t="str">
        <f>IF(OR(ISBLANK($B30),$D30&lt;0),"",ROW(A30)-7)</f>
        <v/>
      </c>
      <c r="B30" s="8"/>
      <c r="C30" s="8"/>
      <c r="D30" s="9"/>
      <c r="E30" s="10">
        <f t="shared" si="3"/>
        <v>0</v>
      </c>
      <c r="F30" s="11"/>
      <c r="G30" s="12"/>
      <c r="H30" s="12"/>
      <c r="I30" s="13"/>
    </row>
    <row r="31" spans="1:9" ht="13" x14ac:dyDescent="0.25">
      <c r="A31" s="7" t="str">
        <f>IF(OR(ISBLANK($B31),$D31&lt;0),"",ROW(A31)-7)</f>
        <v/>
      </c>
      <c r="B31" s="14"/>
      <c r="C31" s="14"/>
      <c r="D31" s="9"/>
      <c r="E31" s="10">
        <f t="shared" si="3"/>
        <v>0</v>
      </c>
      <c r="F31" s="11"/>
      <c r="G31" s="12"/>
      <c r="H31" s="12"/>
      <c r="I31" s="13"/>
    </row>
    <row r="32" spans="1:9" ht="13" x14ac:dyDescent="0.25">
      <c r="A32" s="7"/>
      <c r="B32" s="14"/>
      <c r="C32" s="14"/>
      <c r="D32" s="9"/>
      <c r="E32" s="10">
        <f t="shared" si="3"/>
        <v>0</v>
      </c>
      <c r="F32" s="12"/>
      <c r="G32" s="12"/>
      <c r="H32" s="12"/>
      <c r="I32" s="13"/>
    </row>
    <row r="33" spans="1:9" ht="13" x14ac:dyDescent="0.25">
      <c r="A33" s="7"/>
      <c r="B33" s="17"/>
      <c r="C33" s="17"/>
      <c r="D33" s="9"/>
      <c r="E33" s="10">
        <f t="shared" si="3"/>
        <v>0</v>
      </c>
      <c r="F33" s="12"/>
      <c r="G33" s="12"/>
      <c r="H33" s="12"/>
      <c r="I33" s="13"/>
    </row>
    <row r="34" spans="1:9" ht="13" x14ac:dyDescent="0.25">
      <c r="A34" s="7"/>
      <c r="B34" s="15"/>
      <c r="C34" s="8"/>
      <c r="D34" s="9"/>
      <c r="E34" s="10">
        <f t="shared" si="3"/>
        <v>0</v>
      </c>
      <c r="F34" s="12"/>
      <c r="G34" s="12"/>
      <c r="H34" s="12"/>
      <c r="I34" s="13"/>
    </row>
    <row r="35" spans="1:9" ht="13" x14ac:dyDescent="0.25">
      <c r="A35" s="7"/>
      <c r="B35" s="20"/>
      <c r="C35" s="20"/>
      <c r="D35" s="21"/>
      <c r="E35" s="10">
        <f t="shared" si="3"/>
        <v>0</v>
      </c>
      <c r="F35" s="12"/>
      <c r="G35" s="12"/>
      <c r="H35" s="12"/>
      <c r="I35" s="13"/>
    </row>
    <row r="36" spans="1:9" ht="13" x14ac:dyDescent="0.25">
      <c r="A36" s="7"/>
      <c r="B36" s="20"/>
      <c r="C36" s="20"/>
      <c r="D36" s="21"/>
      <c r="E36" s="10">
        <f t="shared" si="3"/>
        <v>0</v>
      </c>
      <c r="F36" s="12"/>
      <c r="G36" s="12"/>
      <c r="H36" s="12"/>
      <c r="I36" s="13"/>
    </row>
    <row r="37" spans="1:9" ht="13" x14ac:dyDescent="0.25">
      <c r="A37" s="7"/>
      <c r="B37" s="22"/>
      <c r="C37" s="22"/>
      <c r="D37" s="12"/>
      <c r="E37" s="10">
        <f t="shared" si="3"/>
        <v>0</v>
      </c>
      <c r="F37" s="19"/>
      <c r="G37" s="12"/>
      <c r="H37" s="12"/>
      <c r="I37" s="13"/>
    </row>
    <row r="38" spans="1:9" ht="13" x14ac:dyDescent="0.25">
      <c r="A38" s="7"/>
      <c r="B38" s="22"/>
      <c r="C38" s="22"/>
      <c r="D38" s="12"/>
      <c r="E38" s="10">
        <f t="shared" si="3"/>
        <v>0</v>
      </c>
      <c r="F38" s="12"/>
      <c r="G38" s="12"/>
      <c r="H38" s="12"/>
      <c r="I38" s="13"/>
    </row>
    <row r="39" spans="1:9" ht="13" x14ac:dyDescent="0.25">
      <c r="A39" s="7"/>
      <c r="B39" s="22"/>
      <c r="C39" s="22"/>
      <c r="D39" s="12"/>
      <c r="E39" s="10">
        <f t="shared" si="3"/>
        <v>0</v>
      </c>
      <c r="F39" s="12"/>
      <c r="G39" s="12"/>
      <c r="H39" s="12"/>
      <c r="I39" s="13"/>
    </row>
    <row r="40" spans="1:9" ht="13" x14ac:dyDescent="0.25">
      <c r="A40" s="7"/>
      <c r="B40" s="22"/>
      <c r="C40" s="22"/>
      <c r="D40" s="12"/>
      <c r="E40" s="10">
        <f t="shared" si="3"/>
        <v>0</v>
      </c>
      <c r="F40" s="12"/>
      <c r="G40" s="12"/>
      <c r="H40" s="12"/>
      <c r="I40" s="13"/>
    </row>
    <row r="41" spans="1:9" ht="13" x14ac:dyDescent="0.25">
      <c r="A41" s="7"/>
      <c r="B41" s="22"/>
      <c r="C41" s="22"/>
      <c r="D41" s="12"/>
      <c r="E41" s="10">
        <f t="shared" si="3"/>
        <v>0</v>
      </c>
      <c r="F41" s="12"/>
      <c r="G41" s="12"/>
      <c r="H41" s="12"/>
      <c r="I41" s="13"/>
    </row>
    <row r="42" spans="1:9" ht="13" x14ac:dyDescent="0.25">
      <c r="A42" s="7"/>
      <c r="B42" s="22"/>
      <c r="C42" s="22"/>
      <c r="D42" s="12"/>
      <c r="E42" s="10">
        <f t="shared" si="3"/>
        <v>0</v>
      </c>
      <c r="F42" s="12"/>
      <c r="G42" s="12"/>
      <c r="H42" s="12"/>
      <c r="I42" s="13"/>
    </row>
    <row r="43" spans="1:9" ht="13" x14ac:dyDescent="0.25">
      <c r="A43" s="7"/>
      <c r="B43" s="22"/>
      <c r="C43" s="22"/>
      <c r="D43" s="12"/>
      <c r="E43" s="10">
        <f t="shared" si="3"/>
        <v>0</v>
      </c>
      <c r="F43" s="12"/>
      <c r="G43" s="12"/>
      <c r="H43" s="12"/>
      <c r="I43" s="13"/>
    </row>
    <row r="44" spans="1:9" ht="13" x14ac:dyDescent="0.25">
      <c r="A44" s="7"/>
      <c r="B44" s="22"/>
      <c r="C44" s="22"/>
      <c r="D44" s="12"/>
      <c r="E44" s="10"/>
      <c r="F44" s="12"/>
      <c r="G44" s="12"/>
      <c r="H44" s="12"/>
      <c r="I44" s="13"/>
    </row>
    <row r="45" spans="1:9" ht="13" x14ac:dyDescent="0.25">
      <c r="A45" s="7"/>
      <c r="B45" s="22"/>
      <c r="C45" s="22"/>
      <c r="D45" s="12"/>
      <c r="E45" s="10"/>
      <c r="F45" s="12"/>
      <c r="G45" s="12"/>
      <c r="H45" s="12"/>
      <c r="I45" s="13"/>
    </row>
    <row r="46" spans="1:9" ht="13" x14ac:dyDescent="0.25">
      <c r="A46" s="23"/>
      <c r="B46" s="22"/>
      <c r="C46" s="22"/>
      <c r="D46" s="12"/>
      <c r="E46" s="24"/>
      <c r="F46" s="12"/>
      <c r="G46" s="12"/>
      <c r="H46" s="12"/>
      <c r="I46" s="13"/>
    </row>
    <row r="47" spans="1:9" ht="13" x14ac:dyDescent="0.25">
      <c r="A47" s="23"/>
      <c r="B47" s="22"/>
      <c r="C47" s="22"/>
      <c r="D47" s="12"/>
      <c r="E47" s="24"/>
      <c r="F47" s="12"/>
      <c r="G47" s="12"/>
      <c r="H47" s="12"/>
      <c r="I47" s="13"/>
    </row>
    <row r="48" spans="1:9" ht="13" x14ac:dyDescent="0.25">
      <c r="A48" s="23"/>
      <c r="B48" s="22"/>
      <c r="C48" s="22"/>
      <c r="D48" s="12"/>
      <c r="E48" s="24"/>
      <c r="F48" s="12"/>
      <c r="G48" s="12"/>
      <c r="H48" s="12"/>
      <c r="I48" s="13"/>
    </row>
    <row r="49" spans="1:9" ht="13" x14ac:dyDescent="0.25">
      <c r="A49" s="23"/>
      <c r="B49" s="22"/>
      <c r="C49" s="22"/>
      <c r="D49" s="12"/>
      <c r="E49" s="24"/>
      <c r="F49" s="12"/>
      <c r="G49" s="12"/>
      <c r="H49" s="12"/>
      <c r="I49" s="13"/>
    </row>
    <row r="50" spans="1:9" ht="13" x14ac:dyDescent="0.25">
      <c r="A50" s="23"/>
      <c r="B50" s="22"/>
      <c r="C50" s="22"/>
      <c r="D50" s="12"/>
      <c r="E50" s="24"/>
      <c r="F50" s="12"/>
      <c r="G50" s="12"/>
      <c r="H50" s="12"/>
      <c r="I50" s="13"/>
    </row>
    <row r="51" spans="1:9" ht="13" x14ac:dyDescent="0.25">
      <c r="A51" s="23" t="str">
        <f t="shared" ref="A51:A83" si="4">IF(OR(ISBLANK($B51),$D51&lt;0),"",ROW(A51)-7)</f>
        <v/>
      </c>
      <c r="B51" s="22"/>
      <c r="C51" s="22"/>
      <c r="D51" s="12"/>
      <c r="E51" s="24"/>
      <c r="F51" s="12"/>
      <c r="G51" s="12"/>
      <c r="H51" s="12"/>
      <c r="I51" s="13"/>
    </row>
    <row r="52" spans="1:9" ht="13" x14ac:dyDescent="0.25">
      <c r="A52" s="23" t="str">
        <f t="shared" si="4"/>
        <v/>
      </c>
      <c r="B52" s="22"/>
      <c r="C52" s="22"/>
      <c r="D52" s="12"/>
      <c r="E52" s="24"/>
      <c r="F52" s="12"/>
      <c r="G52" s="12"/>
      <c r="H52" s="12"/>
      <c r="I52" s="13"/>
    </row>
    <row r="53" spans="1:9" ht="13" x14ac:dyDescent="0.25">
      <c r="A53" s="23" t="str">
        <f t="shared" si="4"/>
        <v/>
      </c>
      <c r="B53" s="22"/>
      <c r="C53" s="22"/>
      <c r="D53" s="12"/>
      <c r="E53" s="24"/>
      <c r="F53" s="12"/>
      <c r="G53" s="12"/>
      <c r="H53" s="12"/>
      <c r="I53" s="13"/>
    </row>
    <row r="54" spans="1:9" ht="13" x14ac:dyDescent="0.25">
      <c r="A54" s="23" t="str">
        <f t="shared" si="4"/>
        <v/>
      </c>
      <c r="B54" s="22"/>
      <c r="C54" s="22"/>
      <c r="D54" s="12"/>
      <c r="E54" s="24"/>
      <c r="F54" s="12"/>
      <c r="G54" s="12"/>
      <c r="H54" s="12"/>
      <c r="I54" s="13"/>
    </row>
    <row r="55" spans="1:9" ht="13" x14ac:dyDescent="0.25">
      <c r="A55" s="23" t="str">
        <f t="shared" si="4"/>
        <v/>
      </c>
      <c r="B55" s="22"/>
      <c r="C55" s="22"/>
      <c r="D55" s="12"/>
      <c r="E55" s="24"/>
      <c r="F55" s="12"/>
      <c r="G55" s="12"/>
      <c r="H55" s="12"/>
      <c r="I55" s="13"/>
    </row>
    <row r="56" spans="1:9" ht="13" x14ac:dyDescent="0.25">
      <c r="A56" s="23" t="str">
        <f t="shared" si="4"/>
        <v/>
      </c>
      <c r="B56" s="22"/>
      <c r="C56" s="22"/>
      <c r="D56" s="12"/>
      <c r="E56" s="24"/>
      <c r="F56" s="12"/>
      <c r="G56" s="12"/>
      <c r="H56" s="12"/>
      <c r="I56" s="13"/>
    </row>
    <row r="57" spans="1:9" ht="13" x14ac:dyDescent="0.25">
      <c r="A57" s="23" t="str">
        <f t="shared" si="4"/>
        <v/>
      </c>
      <c r="B57" s="22"/>
      <c r="C57" s="22"/>
      <c r="D57" s="12"/>
      <c r="E57" s="24"/>
      <c r="F57" s="12"/>
      <c r="G57" s="12"/>
      <c r="H57" s="12"/>
      <c r="I57" s="13"/>
    </row>
    <row r="58" spans="1:9" ht="13" x14ac:dyDescent="0.25">
      <c r="A58" s="23" t="str">
        <f t="shared" si="4"/>
        <v/>
      </c>
      <c r="B58" s="22"/>
      <c r="C58" s="22"/>
      <c r="D58" s="12"/>
      <c r="E58" s="24"/>
      <c r="F58" s="12"/>
      <c r="G58" s="12"/>
      <c r="H58" s="12"/>
      <c r="I58" s="13"/>
    </row>
    <row r="59" spans="1:9" ht="13" x14ac:dyDescent="0.25">
      <c r="A59" s="23" t="str">
        <f t="shared" si="4"/>
        <v/>
      </c>
      <c r="B59" s="22"/>
      <c r="C59" s="22"/>
      <c r="D59" s="12"/>
      <c r="E59" s="24"/>
      <c r="F59" s="12"/>
      <c r="G59" s="12"/>
      <c r="H59" s="12"/>
      <c r="I59" s="13"/>
    </row>
    <row r="60" spans="1:9" ht="13" x14ac:dyDescent="0.25">
      <c r="A60" s="23" t="str">
        <f t="shared" si="4"/>
        <v/>
      </c>
      <c r="B60" s="22"/>
      <c r="C60" s="22"/>
      <c r="D60" s="12"/>
      <c r="E60" s="24"/>
      <c r="F60" s="12"/>
      <c r="G60" s="12"/>
      <c r="H60" s="12"/>
      <c r="I60" s="13"/>
    </row>
    <row r="61" spans="1:9" ht="13" x14ac:dyDescent="0.25">
      <c r="A61" s="23" t="str">
        <f t="shared" si="4"/>
        <v/>
      </c>
      <c r="B61" s="22"/>
      <c r="C61" s="22"/>
      <c r="D61" s="12"/>
      <c r="E61" s="24"/>
      <c r="F61" s="12"/>
      <c r="G61" s="12"/>
      <c r="H61" s="12"/>
      <c r="I61" s="13"/>
    </row>
    <row r="62" spans="1:9" ht="13" x14ac:dyDescent="0.25">
      <c r="A62" s="23" t="str">
        <f t="shared" si="4"/>
        <v/>
      </c>
      <c r="B62" s="22"/>
      <c r="C62" s="22"/>
      <c r="D62" s="12"/>
      <c r="E62" s="24"/>
      <c r="F62" s="12"/>
      <c r="G62" s="12"/>
      <c r="H62" s="12"/>
      <c r="I62" s="13"/>
    </row>
    <row r="63" spans="1:9" ht="13" x14ac:dyDescent="0.25">
      <c r="A63" s="23" t="str">
        <f t="shared" si="4"/>
        <v/>
      </c>
      <c r="B63" s="22"/>
      <c r="C63" s="22"/>
      <c r="D63" s="12"/>
      <c r="E63" s="24"/>
      <c r="F63" s="12"/>
      <c r="G63" s="12"/>
      <c r="H63" s="12"/>
      <c r="I63" s="13"/>
    </row>
    <row r="64" spans="1:9" ht="13" x14ac:dyDescent="0.25">
      <c r="A64" s="23" t="str">
        <f t="shared" si="4"/>
        <v/>
      </c>
      <c r="B64" s="22"/>
      <c r="C64" s="22"/>
      <c r="D64" s="12"/>
      <c r="E64" s="24"/>
      <c r="F64" s="12"/>
      <c r="G64" s="12"/>
      <c r="H64" s="12"/>
      <c r="I64" s="13"/>
    </row>
    <row r="65" spans="1:9" ht="13" x14ac:dyDescent="0.25">
      <c r="A65" s="23" t="str">
        <f t="shared" si="4"/>
        <v/>
      </c>
      <c r="B65" s="22"/>
      <c r="C65" s="22"/>
      <c r="D65" s="12"/>
      <c r="E65" s="24"/>
      <c r="F65" s="12"/>
      <c r="G65" s="12"/>
      <c r="H65" s="12"/>
      <c r="I65" s="13"/>
    </row>
    <row r="66" spans="1:9" ht="13" x14ac:dyDescent="0.25">
      <c r="A66" s="23" t="str">
        <f t="shared" si="4"/>
        <v/>
      </c>
      <c r="B66" s="22"/>
      <c r="C66" s="22"/>
      <c r="D66" s="12"/>
      <c r="E66" s="24" t="str">
        <f>IF(OR(ISBLANK($F66))," ",F66+G66)</f>
        <v xml:space="preserve"> </v>
      </c>
      <c r="F66" s="12"/>
      <c r="G66" s="12"/>
      <c r="H66" s="12"/>
      <c r="I66" s="13"/>
    </row>
    <row r="67" spans="1:9" ht="13" x14ac:dyDescent="0.25">
      <c r="A67" s="23" t="str">
        <f t="shared" si="4"/>
        <v/>
      </c>
      <c r="B67" s="22"/>
      <c r="C67" s="22"/>
      <c r="D67" s="12"/>
      <c r="E67" s="24" t="str">
        <f>IF(OR(ISBLANK($F67))," ",F67+G67)</f>
        <v xml:space="preserve"> </v>
      </c>
      <c r="F67" s="12"/>
      <c r="G67" s="12"/>
      <c r="H67" s="12"/>
      <c r="I67" s="13"/>
    </row>
    <row r="68" spans="1:9" ht="13" x14ac:dyDescent="0.25">
      <c r="A68" s="23" t="str">
        <f t="shared" si="4"/>
        <v/>
      </c>
      <c r="B68" s="22"/>
      <c r="C68" s="22"/>
      <c r="D68" s="12"/>
      <c r="E68" s="24" t="str">
        <f>IF(OR(ISBLANK($F68))," ",F68+G68)</f>
        <v xml:space="preserve"> </v>
      </c>
      <c r="F68" s="12"/>
      <c r="G68" s="12"/>
      <c r="H68" s="12"/>
      <c r="I68" s="13"/>
    </row>
    <row r="69" spans="1:9" ht="13" x14ac:dyDescent="0.25">
      <c r="A69" s="23" t="str">
        <f t="shared" si="4"/>
        <v/>
      </c>
      <c r="B69" s="22"/>
      <c r="C69" s="22"/>
      <c r="D69" s="12"/>
      <c r="E69" s="24" t="str">
        <f>IF(OR(ISBLANK($F69))," ",F69+G69)</f>
        <v xml:space="preserve"> </v>
      </c>
      <c r="F69" s="12"/>
      <c r="G69" s="12"/>
      <c r="H69" s="12"/>
      <c r="I69" s="13"/>
    </row>
    <row r="70" spans="1:9" ht="13" x14ac:dyDescent="0.25">
      <c r="A70" s="23" t="str">
        <f t="shared" si="4"/>
        <v/>
      </c>
      <c r="B70" s="22"/>
      <c r="C70" s="22"/>
      <c r="D70" s="12"/>
      <c r="E70" s="24" t="str">
        <f>IF(OR(ISBLANK($F70))," ",F70+G70)</f>
        <v xml:space="preserve"> </v>
      </c>
      <c r="F70" s="12"/>
      <c r="G70" s="12"/>
      <c r="H70" s="12"/>
      <c r="I70" s="13"/>
    </row>
    <row r="71" spans="1:9" ht="13" x14ac:dyDescent="0.25">
      <c r="A71" s="23" t="str">
        <f t="shared" si="4"/>
        <v/>
      </c>
      <c r="B71" s="22"/>
      <c r="C71" s="22"/>
      <c r="D71" s="12"/>
      <c r="E71" s="24"/>
      <c r="F71" s="12"/>
      <c r="G71" s="12"/>
      <c r="H71" s="12"/>
      <c r="I71" s="13"/>
    </row>
    <row r="72" spans="1:9" ht="13" x14ac:dyDescent="0.25">
      <c r="A72" s="23" t="str">
        <f t="shared" si="4"/>
        <v/>
      </c>
      <c r="B72" s="22"/>
      <c r="C72" s="22"/>
      <c r="D72" s="12"/>
      <c r="E72" s="24"/>
      <c r="F72" s="12"/>
      <c r="G72" s="12"/>
      <c r="H72" s="12"/>
      <c r="I72" s="13"/>
    </row>
    <row r="73" spans="1:9" ht="13" x14ac:dyDescent="0.25">
      <c r="A73" s="23" t="str">
        <f t="shared" si="4"/>
        <v/>
      </c>
      <c r="B73" s="22"/>
      <c r="C73" s="22"/>
      <c r="D73" s="12"/>
      <c r="E73" s="24"/>
      <c r="F73" s="12"/>
      <c r="G73" s="12"/>
      <c r="H73" s="12"/>
      <c r="I73" s="13"/>
    </row>
    <row r="74" spans="1:9" ht="13" x14ac:dyDescent="0.25">
      <c r="A74" s="23" t="str">
        <f t="shared" si="4"/>
        <v/>
      </c>
      <c r="B74" s="22"/>
      <c r="C74" s="22"/>
      <c r="D74" s="12"/>
      <c r="E74" s="24"/>
      <c r="F74" s="12"/>
      <c r="G74" s="12"/>
      <c r="H74" s="12"/>
      <c r="I74" s="13"/>
    </row>
    <row r="75" spans="1:9" ht="13" x14ac:dyDescent="0.25">
      <c r="A75" s="23" t="str">
        <f t="shared" si="4"/>
        <v/>
      </c>
      <c r="B75" s="22"/>
      <c r="C75" s="22"/>
      <c r="D75" s="12"/>
      <c r="E75" s="24"/>
      <c r="F75" s="12"/>
      <c r="G75" s="12"/>
      <c r="H75" s="12"/>
      <c r="I75" s="13"/>
    </row>
    <row r="76" spans="1:9" ht="13" x14ac:dyDescent="0.25">
      <c r="A76" s="23" t="str">
        <f t="shared" si="4"/>
        <v/>
      </c>
      <c r="B76" s="22"/>
      <c r="C76" s="22"/>
      <c r="D76" s="12"/>
      <c r="E76" s="24"/>
      <c r="F76" s="12"/>
      <c r="G76" s="12"/>
      <c r="H76" s="12"/>
      <c r="I76" s="13"/>
    </row>
    <row r="77" spans="1:9" ht="13" x14ac:dyDescent="0.25">
      <c r="A77" s="23" t="str">
        <f t="shared" si="4"/>
        <v/>
      </c>
      <c r="B77" s="22"/>
      <c r="C77" s="22"/>
      <c r="D77" s="12"/>
      <c r="E77" s="24"/>
      <c r="F77" s="12"/>
      <c r="G77" s="12"/>
      <c r="H77" s="12"/>
      <c r="I77" s="13"/>
    </row>
    <row r="78" spans="1:9" ht="13" x14ac:dyDescent="0.25">
      <c r="A78" s="23" t="str">
        <f t="shared" si="4"/>
        <v/>
      </c>
      <c r="B78" s="22"/>
      <c r="C78" s="22"/>
      <c r="D78" s="12"/>
      <c r="E78" s="24"/>
      <c r="F78" s="12"/>
      <c r="G78" s="12"/>
      <c r="H78" s="12"/>
      <c r="I78" s="13"/>
    </row>
    <row r="79" spans="1:9" ht="13" x14ac:dyDescent="0.25">
      <c r="A79" s="23" t="str">
        <f t="shared" si="4"/>
        <v/>
      </c>
      <c r="B79" s="22"/>
      <c r="C79" s="22"/>
      <c r="D79" s="12"/>
      <c r="E79" s="24"/>
      <c r="F79" s="12"/>
      <c r="G79" s="12"/>
      <c r="H79" s="12"/>
      <c r="I79" s="13"/>
    </row>
    <row r="80" spans="1:9" ht="13" x14ac:dyDescent="0.25">
      <c r="A80" s="23" t="str">
        <f t="shared" si="4"/>
        <v/>
      </c>
      <c r="B80" s="22"/>
      <c r="C80" s="22"/>
      <c r="D80" s="12"/>
      <c r="E80" s="24"/>
      <c r="F80" s="12"/>
      <c r="G80" s="12"/>
      <c r="H80" s="12"/>
      <c r="I80" s="13"/>
    </row>
    <row r="81" spans="1:9" ht="13" x14ac:dyDescent="0.25">
      <c r="A81" s="23" t="str">
        <f t="shared" si="4"/>
        <v/>
      </c>
      <c r="B81" s="22"/>
      <c r="C81" s="22"/>
      <c r="D81" s="12"/>
      <c r="E81" s="24"/>
      <c r="F81" s="12"/>
      <c r="G81" s="12"/>
      <c r="H81" s="12"/>
      <c r="I81" s="13"/>
    </row>
    <row r="82" spans="1:9" ht="13" x14ac:dyDescent="0.25">
      <c r="A82" s="23" t="str">
        <f t="shared" si="4"/>
        <v/>
      </c>
      <c r="B82" s="22"/>
      <c r="C82" s="22"/>
      <c r="D82" s="12"/>
      <c r="E82" s="24"/>
      <c r="F82" s="12"/>
      <c r="G82" s="12"/>
      <c r="H82" s="12"/>
      <c r="I82" s="13"/>
    </row>
    <row r="83" spans="1:9" ht="13" x14ac:dyDescent="0.25">
      <c r="A83" s="23" t="str">
        <f t="shared" si="4"/>
        <v/>
      </c>
      <c r="B83" s="22"/>
      <c r="C83" s="22"/>
      <c r="D83" s="12"/>
      <c r="E83" s="24"/>
      <c r="F83" s="12"/>
      <c r="G83" s="12"/>
      <c r="H83" s="12"/>
      <c r="I83" s="13"/>
    </row>
  </sheetData>
  <protectedRanges>
    <protectedRange sqref="B32:D100" name="Oblast2"/>
    <protectedRange sqref="F27:H27 F16:H16" name="Oblast3_1"/>
    <protectedRange sqref="F8:H15" name="Oblast3_1_1"/>
    <protectedRange sqref="F17:H24" name="Oblast3_1_2"/>
  </protectedRanges>
  <mergeCells count="12">
    <mergeCell ref="A1:B4"/>
    <mergeCell ref="D1:D2"/>
    <mergeCell ref="E1:H4"/>
    <mergeCell ref="D3:D4"/>
    <mergeCell ref="A5:A7"/>
    <mergeCell ref="B5:B7"/>
    <mergeCell ref="C5:C6"/>
    <mergeCell ref="D5:D7"/>
    <mergeCell ref="E5:E7"/>
    <mergeCell ref="F5:F7"/>
    <mergeCell ref="G5:G7"/>
    <mergeCell ref="H5:H7"/>
  </mergeCells>
  <phoneticPr fontId="9" type="noConversion"/>
  <dataValidations count="5">
    <dataValidation type="whole" allowBlank="1" showInputMessage="1" showErrorMessage="1" errorTitle="Chybná hodnota" error="Počet chyb může být v rozsahu 0 až 120." sqref="H65544:H65619 JD65544:JD65619 SZ65544:SZ65619 ACV65544:ACV65619 AMR65544:AMR65619 AWN65544:AWN65619 BGJ65544:BGJ65619 BQF65544:BQF65619 CAB65544:CAB65619 CJX65544:CJX65619 CTT65544:CTT65619 DDP65544:DDP65619 DNL65544:DNL65619 DXH65544:DXH65619 EHD65544:EHD65619 EQZ65544:EQZ65619 FAV65544:FAV65619 FKR65544:FKR65619 FUN65544:FUN65619 GEJ65544:GEJ65619 GOF65544:GOF65619 GYB65544:GYB65619 HHX65544:HHX65619 HRT65544:HRT65619 IBP65544:IBP65619 ILL65544:ILL65619 IVH65544:IVH65619 JFD65544:JFD65619 JOZ65544:JOZ65619 JYV65544:JYV65619 KIR65544:KIR65619 KSN65544:KSN65619 LCJ65544:LCJ65619 LMF65544:LMF65619 LWB65544:LWB65619 MFX65544:MFX65619 MPT65544:MPT65619 MZP65544:MZP65619 NJL65544:NJL65619 NTH65544:NTH65619 ODD65544:ODD65619 OMZ65544:OMZ65619 OWV65544:OWV65619 PGR65544:PGR65619 PQN65544:PQN65619 QAJ65544:QAJ65619 QKF65544:QKF65619 QUB65544:QUB65619 RDX65544:RDX65619 RNT65544:RNT65619 RXP65544:RXP65619 SHL65544:SHL65619 SRH65544:SRH65619 TBD65544:TBD65619 TKZ65544:TKZ65619 TUV65544:TUV65619 UER65544:UER65619 UON65544:UON65619 UYJ65544:UYJ65619 VIF65544:VIF65619 VSB65544:VSB65619 WBX65544:WBX65619 WLT65544:WLT65619 WVP65544:WVP65619 H131080:H131155 JD131080:JD131155 SZ131080:SZ131155 ACV131080:ACV131155 AMR131080:AMR131155 AWN131080:AWN131155 BGJ131080:BGJ131155 BQF131080:BQF131155 CAB131080:CAB131155 CJX131080:CJX131155 CTT131080:CTT131155 DDP131080:DDP131155 DNL131080:DNL131155 DXH131080:DXH131155 EHD131080:EHD131155 EQZ131080:EQZ131155 FAV131080:FAV131155 FKR131080:FKR131155 FUN131080:FUN131155 GEJ131080:GEJ131155 GOF131080:GOF131155 GYB131080:GYB131155 HHX131080:HHX131155 HRT131080:HRT131155 IBP131080:IBP131155 ILL131080:ILL131155 IVH131080:IVH131155 JFD131080:JFD131155 JOZ131080:JOZ131155 JYV131080:JYV131155 KIR131080:KIR131155 KSN131080:KSN131155 LCJ131080:LCJ131155 LMF131080:LMF131155 LWB131080:LWB131155 MFX131080:MFX131155 MPT131080:MPT131155 MZP131080:MZP131155 NJL131080:NJL131155 NTH131080:NTH131155 ODD131080:ODD131155 OMZ131080:OMZ131155 OWV131080:OWV131155 PGR131080:PGR131155 PQN131080:PQN131155 QAJ131080:QAJ131155 QKF131080:QKF131155 QUB131080:QUB131155 RDX131080:RDX131155 RNT131080:RNT131155 RXP131080:RXP131155 SHL131080:SHL131155 SRH131080:SRH131155 TBD131080:TBD131155 TKZ131080:TKZ131155 TUV131080:TUV131155 UER131080:UER131155 UON131080:UON131155 UYJ131080:UYJ131155 VIF131080:VIF131155 VSB131080:VSB131155 WBX131080:WBX131155 WLT131080:WLT131155 WVP131080:WVP131155 H196616:H196691 JD196616:JD196691 SZ196616:SZ196691 ACV196616:ACV196691 AMR196616:AMR196691 AWN196616:AWN196691 BGJ196616:BGJ196691 BQF196616:BQF196691 CAB196616:CAB196691 CJX196616:CJX196691 CTT196616:CTT196691 DDP196616:DDP196691 DNL196616:DNL196691 DXH196616:DXH196691 EHD196616:EHD196691 EQZ196616:EQZ196691 FAV196616:FAV196691 FKR196616:FKR196691 FUN196616:FUN196691 GEJ196616:GEJ196691 GOF196616:GOF196691 GYB196616:GYB196691 HHX196616:HHX196691 HRT196616:HRT196691 IBP196616:IBP196691 ILL196616:ILL196691 IVH196616:IVH196691 JFD196616:JFD196691 JOZ196616:JOZ196691 JYV196616:JYV196691 KIR196616:KIR196691 KSN196616:KSN196691 LCJ196616:LCJ196691 LMF196616:LMF196691 LWB196616:LWB196691 MFX196616:MFX196691 MPT196616:MPT196691 MZP196616:MZP196691 NJL196616:NJL196691 NTH196616:NTH196691 ODD196616:ODD196691 OMZ196616:OMZ196691 OWV196616:OWV196691 PGR196616:PGR196691 PQN196616:PQN196691 QAJ196616:QAJ196691 QKF196616:QKF196691 QUB196616:QUB196691 RDX196616:RDX196691 RNT196616:RNT196691 RXP196616:RXP196691 SHL196616:SHL196691 SRH196616:SRH196691 TBD196616:TBD196691 TKZ196616:TKZ196691 TUV196616:TUV196691 UER196616:UER196691 UON196616:UON196691 UYJ196616:UYJ196691 VIF196616:VIF196691 VSB196616:VSB196691 WBX196616:WBX196691 WLT196616:WLT196691 WVP196616:WVP196691 H262152:H262227 JD262152:JD262227 SZ262152:SZ262227 ACV262152:ACV262227 AMR262152:AMR262227 AWN262152:AWN262227 BGJ262152:BGJ262227 BQF262152:BQF262227 CAB262152:CAB262227 CJX262152:CJX262227 CTT262152:CTT262227 DDP262152:DDP262227 DNL262152:DNL262227 DXH262152:DXH262227 EHD262152:EHD262227 EQZ262152:EQZ262227 FAV262152:FAV262227 FKR262152:FKR262227 FUN262152:FUN262227 GEJ262152:GEJ262227 GOF262152:GOF262227 GYB262152:GYB262227 HHX262152:HHX262227 HRT262152:HRT262227 IBP262152:IBP262227 ILL262152:ILL262227 IVH262152:IVH262227 JFD262152:JFD262227 JOZ262152:JOZ262227 JYV262152:JYV262227 KIR262152:KIR262227 KSN262152:KSN262227 LCJ262152:LCJ262227 LMF262152:LMF262227 LWB262152:LWB262227 MFX262152:MFX262227 MPT262152:MPT262227 MZP262152:MZP262227 NJL262152:NJL262227 NTH262152:NTH262227 ODD262152:ODD262227 OMZ262152:OMZ262227 OWV262152:OWV262227 PGR262152:PGR262227 PQN262152:PQN262227 QAJ262152:QAJ262227 QKF262152:QKF262227 QUB262152:QUB262227 RDX262152:RDX262227 RNT262152:RNT262227 RXP262152:RXP262227 SHL262152:SHL262227 SRH262152:SRH262227 TBD262152:TBD262227 TKZ262152:TKZ262227 TUV262152:TUV262227 UER262152:UER262227 UON262152:UON262227 UYJ262152:UYJ262227 VIF262152:VIF262227 VSB262152:VSB262227 WBX262152:WBX262227 WLT262152:WLT262227 WVP262152:WVP262227 H327688:H327763 JD327688:JD327763 SZ327688:SZ327763 ACV327688:ACV327763 AMR327688:AMR327763 AWN327688:AWN327763 BGJ327688:BGJ327763 BQF327688:BQF327763 CAB327688:CAB327763 CJX327688:CJX327763 CTT327688:CTT327763 DDP327688:DDP327763 DNL327688:DNL327763 DXH327688:DXH327763 EHD327688:EHD327763 EQZ327688:EQZ327763 FAV327688:FAV327763 FKR327688:FKR327763 FUN327688:FUN327763 GEJ327688:GEJ327763 GOF327688:GOF327763 GYB327688:GYB327763 HHX327688:HHX327763 HRT327688:HRT327763 IBP327688:IBP327763 ILL327688:ILL327763 IVH327688:IVH327763 JFD327688:JFD327763 JOZ327688:JOZ327763 JYV327688:JYV327763 KIR327688:KIR327763 KSN327688:KSN327763 LCJ327688:LCJ327763 LMF327688:LMF327763 LWB327688:LWB327763 MFX327688:MFX327763 MPT327688:MPT327763 MZP327688:MZP327763 NJL327688:NJL327763 NTH327688:NTH327763 ODD327688:ODD327763 OMZ327688:OMZ327763 OWV327688:OWV327763 PGR327688:PGR327763 PQN327688:PQN327763 QAJ327688:QAJ327763 QKF327688:QKF327763 QUB327688:QUB327763 RDX327688:RDX327763 RNT327688:RNT327763 RXP327688:RXP327763 SHL327688:SHL327763 SRH327688:SRH327763 TBD327688:TBD327763 TKZ327688:TKZ327763 TUV327688:TUV327763 UER327688:UER327763 UON327688:UON327763 UYJ327688:UYJ327763 VIF327688:VIF327763 VSB327688:VSB327763 WBX327688:WBX327763 WLT327688:WLT327763 WVP327688:WVP327763 H393224:H393299 JD393224:JD393299 SZ393224:SZ393299 ACV393224:ACV393299 AMR393224:AMR393299 AWN393224:AWN393299 BGJ393224:BGJ393299 BQF393224:BQF393299 CAB393224:CAB393299 CJX393224:CJX393299 CTT393224:CTT393299 DDP393224:DDP393299 DNL393224:DNL393299 DXH393224:DXH393299 EHD393224:EHD393299 EQZ393224:EQZ393299 FAV393224:FAV393299 FKR393224:FKR393299 FUN393224:FUN393299 GEJ393224:GEJ393299 GOF393224:GOF393299 GYB393224:GYB393299 HHX393224:HHX393299 HRT393224:HRT393299 IBP393224:IBP393299 ILL393224:ILL393299 IVH393224:IVH393299 JFD393224:JFD393299 JOZ393224:JOZ393299 JYV393224:JYV393299 KIR393224:KIR393299 KSN393224:KSN393299 LCJ393224:LCJ393299 LMF393224:LMF393299 LWB393224:LWB393299 MFX393224:MFX393299 MPT393224:MPT393299 MZP393224:MZP393299 NJL393224:NJL393299 NTH393224:NTH393299 ODD393224:ODD393299 OMZ393224:OMZ393299 OWV393224:OWV393299 PGR393224:PGR393299 PQN393224:PQN393299 QAJ393224:QAJ393299 QKF393224:QKF393299 QUB393224:QUB393299 RDX393224:RDX393299 RNT393224:RNT393299 RXP393224:RXP393299 SHL393224:SHL393299 SRH393224:SRH393299 TBD393224:TBD393299 TKZ393224:TKZ393299 TUV393224:TUV393299 UER393224:UER393299 UON393224:UON393299 UYJ393224:UYJ393299 VIF393224:VIF393299 VSB393224:VSB393299 WBX393224:WBX393299 WLT393224:WLT393299 WVP393224:WVP393299 H458760:H458835 JD458760:JD458835 SZ458760:SZ458835 ACV458760:ACV458835 AMR458760:AMR458835 AWN458760:AWN458835 BGJ458760:BGJ458835 BQF458760:BQF458835 CAB458760:CAB458835 CJX458760:CJX458835 CTT458760:CTT458835 DDP458760:DDP458835 DNL458760:DNL458835 DXH458760:DXH458835 EHD458760:EHD458835 EQZ458760:EQZ458835 FAV458760:FAV458835 FKR458760:FKR458835 FUN458760:FUN458835 GEJ458760:GEJ458835 GOF458760:GOF458835 GYB458760:GYB458835 HHX458760:HHX458835 HRT458760:HRT458835 IBP458760:IBP458835 ILL458760:ILL458835 IVH458760:IVH458835 JFD458760:JFD458835 JOZ458760:JOZ458835 JYV458760:JYV458835 KIR458760:KIR458835 KSN458760:KSN458835 LCJ458760:LCJ458835 LMF458760:LMF458835 LWB458760:LWB458835 MFX458760:MFX458835 MPT458760:MPT458835 MZP458760:MZP458835 NJL458760:NJL458835 NTH458760:NTH458835 ODD458760:ODD458835 OMZ458760:OMZ458835 OWV458760:OWV458835 PGR458760:PGR458835 PQN458760:PQN458835 QAJ458760:QAJ458835 QKF458760:QKF458835 QUB458760:QUB458835 RDX458760:RDX458835 RNT458760:RNT458835 RXP458760:RXP458835 SHL458760:SHL458835 SRH458760:SRH458835 TBD458760:TBD458835 TKZ458760:TKZ458835 TUV458760:TUV458835 UER458760:UER458835 UON458760:UON458835 UYJ458760:UYJ458835 VIF458760:VIF458835 VSB458760:VSB458835 WBX458760:WBX458835 WLT458760:WLT458835 WVP458760:WVP458835 H524296:H524371 JD524296:JD524371 SZ524296:SZ524371 ACV524296:ACV524371 AMR524296:AMR524371 AWN524296:AWN524371 BGJ524296:BGJ524371 BQF524296:BQF524371 CAB524296:CAB524371 CJX524296:CJX524371 CTT524296:CTT524371 DDP524296:DDP524371 DNL524296:DNL524371 DXH524296:DXH524371 EHD524296:EHD524371 EQZ524296:EQZ524371 FAV524296:FAV524371 FKR524296:FKR524371 FUN524296:FUN524371 GEJ524296:GEJ524371 GOF524296:GOF524371 GYB524296:GYB524371 HHX524296:HHX524371 HRT524296:HRT524371 IBP524296:IBP524371 ILL524296:ILL524371 IVH524296:IVH524371 JFD524296:JFD524371 JOZ524296:JOZ524371 JYV524296:JYV524371 KIR524296:KIR524371 KSN524296:KSN524371 LCJ524296:LCJ524371 LMF524296:LMF524371 LWB524296:LWB524371 MFX524296:MFX524371 MPT524296:MPT524371 MZP524296:MZP524371 NJL524296:NJL524371 NTH524296:NTH524371 ODD524296:ODD524371 OMZ524296:OMZ524371 OWV524296:OWV524371 PGR524296:PGR524371 PQN524296:PQN524371 QAJ524296:QAJ524371 QKF524296:QKF524371 QUB524296:QUB524371 RDX524296:RDX524371 RNT524296:RNT524371 RXP524296:RXP524371 SHL524296:SHL524371 SRH524296:SRH524371 TBD524296:TBD524371 TKZ524296:TKZ524371 TUV524296:TUV524371 UER524296:UER524371 UON524296:UON524371 UYJ524296:UYJ524371 VIF524296:VIF524371 VSB524296:VSB524371 WBX524296:WBX524371 WLT524296:WLT524371 WVP524296:WVP524371 H589832:H589907 JD589832:JD589907 SZ589832:SZ589907 ACV589832:ACV589907 AMR589832:AMR589907 AWN589832:AWN589907 BGJ589832:BGJ589907 BQF589832:BQF589907 CAB589832:CAB589907 CJX589832:CJX589907 CTT589832:CTT589907 DDP589832:DDP589907 DNL589832:DNL589907 DXH589832:DXH589907 EHD589832:EHD589907 EQZ589832:EQZ589907 FAV589832:FAV589907 FKR589832:FKR589907 FUN589832:FUN589907 GEJ589832:GEJ589907 GOF589832:GOF589907 GYB589832:GYB589907 HHX589832:HHX589907 HRT589832:HRT589907 IBP589832:IBP589907 ILL589832:ILL589907 IVH589832:IVH589907 JFD589832:JFD589907 JOZ589832:JOZ589907 JYV589832:JYV589907 KIR589832:KIR589907 KSN589832:KSN589907 LCJ589832:LCJ589907 LMF589832:LMF589907 LWB589832:LWB589907 MFX589832:MFX589907 MPT589832:MPT589907 MZP589832:MZP589907 NJL589832:NJL589907 NTH589832:NTH589907 ODD589832:ODD589907 OMZ589832:OMZ589907 OWV589832:OWV589907 PGR589832:PGR589907 PQN589832:PQN589907 QAJ589832:QAJ589907 QKF589832:QKF589907 QUB589832:QUB589907 RDX589832:RDX589907 RNT589832:RNT589907 RXP589832:RXP589907 SHL589832:SHL589907 SRH589832:SRH589907 TBD589832:TBD589907 TKZ589832:TKZ589907 TUV589832:TUV589907 UER589832:UER589907 UON589832:UON589907 UYJ589832:UYJ589907 VIF589832:VIF589907 VSB589832:VSB589907 WBX589832:WBX589907 WLT589832:WLT589907 WVP589832:WVP589907 H655368:H655443 JD655368:JD655443 SZ655368:SZ655443 ACV655368:ACV655443 AMR655368:AMR655443 AWN655368:AWN655443 BGJ655368:BGJ655443 BQF655368:BQF655443 CAB655368:CAB655443 CJX655368:CJX655443 CTT655368:CTT655443 DDP655368:DDP655443 DNL655368:DNL655443 DXH655368:DXH655443 EHD655368:EHD655443 EQZ655368:EQZ655443 FAV655368:FAV655443 FKR655368:FKR655443 FUN655368:FUN655443 GEJ655368:GEJ655443 GOF655368:GOF655443 GYB655368:GYB655443 HHX655368:HHX655443 HRT655368:HRT655443 IBP655368:IBP655443 ILL655368:ILL655443 IVH655368:IVH655443 JFD655368:JFD655443 JOZ655368:JOZ655443 JYV655368:JYV655443 KIR655368:KIR655443 KSN655368:KSN655443 LCJ655368:LCJ655443 LMF655368:LMF655443 LWB655368:LWB655443 MFX655368:MFX655443 MPT655368:MPT655443 MZP655368:MZP655443 NJL655368:NJL655443 NTH655368:NTH655443 ODD655368:ODD655443 OMZ655368:OMZ655443 OWV655368:OWV655443 PGR655368:PGR655443 PQN655368:PQN655443 QAJ655368:QAJ655443 QKF655368:QKF655443 QUB655368:QUB655443 RDX655368:RDX655443 RNT655368:RNT655443 RXP655368:RXP655443 SHL655368:SHL655443 SRH655368:SRH655443 TBD655368:TBD655443 TKZ655368:TKZ655443 TUV655368:TUV655443 UER655368:UER655443 UON655368:UON655443 UYJ655368:UYJ655443 VIF655368:VIF655443 VSB655368:VSB655443 WBX655368:WBX655443 WLT655368:WLT655443 WVP655368:WVP655443 H720904:H720979 JD720904:JD720979 SZ720904:SZ720979 ACV720904:ACV720979 AMR720904:AMR720979 AWN720904:AWN720979 BGJ720904:BGJ720979 BQF720904:BQF720979 CAB720904:CAB720979 CJX720904:CJX720979 CTT720904:CTT720979 DDP720904:DDP720979 DNL720904:DNL720979 DXH720904:DXH720979 EHD720904:EHD720979 EQZ720904:EQZ720979 FAV720904:FAV720979 FKR720904:FKR720979 FUN720904:FUN720979 GEJ720904:GEJ720979 GOF720904:GOF720979 GYB720904:GYB720979 HHX720904:HHX720979 HRT720904:HRT720979 IBP720904:IBP720979 ILL720904:ILL720979 IVH720904:IVH720979 JFD720904:JFD720979 JOZ720904:JOZ720979 JYV720904:JYV720979 KIR720904:KIR720979 KSN720904:KSN720979 LCJ720904:LCJ720979 LMF720904:LMF720979 LWB720904:LWB720979 MFX720904:MFX720979 MPT720904:MPT720979 MZP720904:MZP720979 NJL720904:NJL720979 NTH720904:NTH720979 ODD720904:ODD720979 OMZ720904:OMZ720979 OWV720904:OWV720979 PGR720904:PGR720979 PQN720904:PQN720979 QAJ720904:QAJ720979 QKF720904:QKF720979 QUB720904:QUB720979 RDX720904:RDX720979 RNT720904:RNT720979 RXP720904:RXP720979 SHL720904:SHL720979 SRH720904:SRH720979 TBD720904:TBD720979 TKZ720904:TKZ720979 TUV720904:TUV720979 UER720904:UER720979 UON720904:UON720979 UYJ720904:UYJ720979 VIF720904:VIF720979 VSB720904:VSB720979 WBX720904:WBX720979 WLT720904:WLT720979 WVP720904:WVP720979 H786440:H786515 JD786440:JD786515 SZ786440:SZ786515 ACV786440:ACV786515 AMR786440:AMR786515 AWN786440:AWN786515 BGJ786440:BGJ786515 BQF786440:BQF786515 CAB786440:CAB786515 CJX786440:CJX786515 CTT786440:CTT786515 DDP786440:DDP786515 DNL786440:DNL786515 DXH786440:DXH786515 EHD786440:EHD786515 EQZ786440:EQZ786515 FAV786440:FAV786515 FKR786440:FKR786515 FUN786440:FUN786515 GEJ786440:GEJ786515 GOF786440:GOF786515 GYB786440:GYB786515 HHX786440:HHX786515 HRT786440:HRT786515 IBP786440:IBP786515 ILL786440:ILL786515 IVH786440:IVH786515 JFD786440:JFD786515 JOZ786440:JOZ786515 JYV786440:JYV786515 KIR786440:KIR786515 KSN786440:KSN786515 LCJ786440:LCJ786515 LMF786440:LMF786515 LWB786440:LWB786515 MFX786440:MFX786515 MPT786440:MPT786515 MZP786440:MZP786515 NJL786440:NJL786515 NTH786440:NTH786515 ODD786440:ODD786515 OMZ786440:OMZ786515 OWV786440:OWV786515 PGR786440:PGR786515 PQN786440:PQN786515 QAJ786440:QAJ786515 QKF786440:QKF786515 QUB786440:QUB786515 RDX786440:RDX786515 RNT786440:RNT786515 RXP786440:RXP786515 SHL786440:SHL786515 SRH786440:SRH786515 TBD786440:TBD786515 TKZ786440:TKZ786515 TUV786440:TUV786515 UER786440:UER786515 UON786440:UON786515 UYJ786440:UYJ786515 VIF786440:VIF786515 VSB786440:VSB786515 WBX786440:WBX786515 WLT786440:WLT786515 WVP786440:WVP786515 H851976:H852051 JD851976:JD852051 SZ851976:SZ852051 ACV851976:ACV852051 AMR851976:AMR852051 AWN851976:AWN852051 BGJ851976:BGJ852051 BQF851976:BQF852051 CAB851976:CAB852051 CJX851976:CJX852051 CTT851976:CTT852051 DDP851976:DDP852051 DNL851976:DNL852051 DXH851976:DXH852051 EHD851976:EHD852051 EQZ851976:EQZ852051 FAV851976:FAV852051 FKR851976:FKR852051 FUN851976:FUN852051 GEJ851976:GEJ852051 GOF851976:GOF852051 GYB851976:GYB852051 HHX851976:HHX852051 HRT851976:HRT852051 IBP851976:IBP852051 ILL851976:ILL852051 IVH851976:IVH852051 JFD851976:JFD852051 JOZ851976:JOZ852051 JYV851976:JYV852051 KIR851976:KIR852051 KSN851976:KSN852051 LCJ851976:LCJ852051 LMF851976:LMF852051 LWB851976:LWB852051 MFX851976:MFX852051 MPT851976:MPT852051 MZP851976:MZP852051 NJL851976:NJL852051 NTH851976:NTH852051 ODD851976:ODD852051 OMZ851976:OMZ852051 OWV851976:OWV852051 PGR851976:PGR852051 PQN851976:PQN852051 QAJ851976:QAJ852051 QKF851976:QKF852051 QUB851976:QUB852051 RDX851976:RDX852051 RNT851976:RNT852051 RXP851976:RXP852051 SHL851976:SHL852051 SRH851976:SRH852051 TBD851976:TBD852051 TKZ851976:TKZ852051 TUV851976:TUV852051 UER851976:UER852051 UON851976:UON852051 UYJ851976:UYJ852051 VIF851976:VIF852051 VSB851976:VSB852051 WBX851976:WBX852051 WLT851976:WLT852051 WVP851976:WVP852051 H917512:H917587 JD917512:JD917587 SZ917512:SZ917587 ACV917512:ACV917587 AMR917512:AMR917587 AWN917512:AWN917587 BGJ917512:BGJ917587 BQF917512:BQF917587 CAB917512:CAB917587 CJX917512:CJX917587 CTT917512:CTT917587 DDP917512:DDP917587 DNL917512:DNL917587 DXH917512:DXH917587 EHD917512:EHD917587 EQZ917512:EQZ917587 FAV917512:FAV917587 FKR917512:FKR917587 FUN917512:FUN917587 GEJ917512:GEJ917587 GOF917512:GOF917587 GYB917512:GYB917587 HHX917512:HHX917587 HRT917512:HRT917587 IBP917512:IBP917587 ILL917512:ILL917587 IVH917512:IVH917587 JFD917512:JFD917587 JOZ917512:JOZ917587 JYV917512:JYV917587 KIR917512:KIR917587 KSN917512:KSN917587 LCJ917512:LCJ917587 LMF917512:LMF917587 LWB917512:LWB917587 MFX917512:MFX917587 MPT917512:MPT917587 MZP917512:MZP917587 NJL917512:NJL917587 NTH917512:NTH917587 ODD917512:ODD917587 OMZ917512:OMZ917587 OWV917512:OWV917587 PGR917512:PGR917587 PQN917512:PQN917587 QAJ917512:QAJ917587 QKF917512:QKF917587 QUB917512:QUB917587 RDX917512:RDX917587 RNT917512:RNT917587 RXP917512:RXP917587 SHL917512:SHL917587 SRH917512:SRH917587 TBD917512:TBD917587 TKZ917512:TKZ917587 TUV917512:TUV917587 UER917512:UER917587 UON917512:UON917587 UYJ917512:UYJ917587 VIF917512:VIF917587 VSB917512:VSB917587 WBX917512:WBX917587 WLT917512:WLT917587 WVP917512:WVP917587 H983048:H983123 JD983048:JD983123 SZ983048:SZ983123 ACV983048:ACV983123 AMR983048:AMR983123 AWN983048:AWN983123 BGJ983048:BGJ983123 BQF983048:BQF983123 CAB983048:CAB983123 CJX983048:CJX983123 CTT983048:CTT983123 DDP983048:DDP983123 DNL983048:DNL983123 DXH983048:DXH983123 EHD983048:EHD983123 EQZ983048:EQZ983123 FAV983048:FAV983123 FKR983048:FKR983123 FUN983048:FUN983123 GEJ983048:GEJ983123 GOF983048:GOF983123 GYB983048:GYB983123 HHX983048:HHX983123 HRT983048:HRT983123 IBP983048:IBP983123 ILL983048:ILL983123 IVH983048:IVH983123 JFD983048:JFD983123 JOZ983048:JOZ983123 JYV983048:JYV983123 KIR983048:KIR983123 KSN983048:KSN983123 LCJ983048:LCJ983123 LMF983048:LMF983123 LWB983048:LWB983123 MFX983048:MFX983123 MPT983048:MPT983123 MZP983048:MZP983123 NJL983048:NJL983123 NTH983048:NTH983123 ODD983048:ODD983123 OMZ983048:OMZ983123 OWV983048:OWV983123 PGR983048:PGR983123 PQN983048:PQN983123 QAJ983048:QAJ983123 QKF983048:QKF983123 QUB983048:QUB983123 RDX983048:RDX983123 RNT983048:RNT983123 RXP983048:RXP983123 SHL983048:SHL983123 SRH983048:SRH983123 TBD983048:TBD983123 TKZ983048:TKZ983123 TUV983048:TUV983123 UER983048:UER983123 UON983048:UON983123 UYJ983048:UYJ983123 VIF983048:VIF983123 VSB983048:VSB983123 WBX983048:WBX983123 WLT983048:WLT983123 WVP983048:WVP983123 H8:H83 JD8:JD83 SZ8:SZ83 ACV8:ACV83 AMR8:AMR83 AWN8:AWN83 BGJ8:BGJ83 BQF8:BQF83 CAB8:CAB83 CJX8:CJX83 CTT8:CTT83 DDP8:DDP83 DNL8:DNL83 DXH8:DXH83 EHD8:EHD83 EQZ8:EQZ83 FAV8:FAV83 FKR8:FKR83 FUN8:FUN83 GEJ8:GEJ83 GOF8:GOF83 GYB8:GYB83 HHX8:HHX83 HRT8:HRT83 IBP8:IBP83 ILL8:ILL83 IVH8:IVH83 JFD8:JFD83 JOZ8:JOZ83 JYV8:JYV83 KIR8:KIR83 KSN8:KSN83 LCJ8:LCJ83 LMF8:LMF83 LWB8:LWB83 MFX8:MFX83 MPT8:MPT83 MZP8:MZP83 NJL8:NJL83 NTH8:NTH83 ODD8:ODD83 OMZ8:OMZ83 OWV8:OWV83 PGR8:PGR83 PQN8:PQN83 QAJ8:QAJ83 QKF8:QKF83 QUB8:QUB83 RDX8:RDX83 RNT8:RNT83 RXP8:RXP83 SHL8:SHL83 SRH8:SRH83 TBD8:TBD83 TKZ8:TKZ83 TUV8:TUV83 UER8:UER83 UON8:UON83 UYJ8:UYJ83 VIF8:VIF83 VSB8:VSB83 WBX8:WBX83 WLT8:WLT83 WVP8:WVP83" xr:uid="{3F05775D-EB73-45B9-B2DC-AAF175A0ACCE}">
      <formula1>0</formula1>
      <formula2>120</formula2>
    </dataValidation>
    <dataValidation type="whole" allowBlank="1" showInputMessage="1" showErrorMessage="1" errorTitle="Chybná hodnota" error="Dorážka může být v rozsahu 0 až 540." sqref="G65544:G65619 JC65544:JC65619 SY65544:SY65619 ACU65544:ACU65619 AMQ65544:AMQ65619 AWM65544:AWM65619 BGI65544:BGI65619 BQE65544:BQE65619 CAA65544:CAA65619 CJW65544:CJW65619 CTS65544:CTS65619 DDO65544:DDO65619 DNK65544:DNK65619 DXG65544:DXG65619 EHC65544:EHC65619 EQY65544:EQY65619 FAU65544:FAU65619 FKQ65544:FKQ65619 FUM65544:FUM65619 GEI65544:GEI65619 GOE65544:GOE65619 GYA65544:GYA65619 HHW65544:HHW65619 HRS65544:HRS65619 IBO65544:IBO65619 ILK65544:ILK65619 IVG65544:IVG65619 JFC65544:JFC65619 JOY65544:JOY65619 JYU65544:JYU65619 KIQ65544:KIQ65619 KSM65544:KSM65619 LCI65544:LCI65619 LME65544:LME65619 LWA65544:LWA65619 MFW65544:MFW65619 MPS65544:MPS65619 MZO65544:MZO65619 NJK65544:NJK65619 NTG65544:NTG65619 ODC65544:ODC65619 OMY65544:OMY65619 OWU65544:OWU65619 PGQ65544:PGQ65619 PQM65544:PQM65619 QAI65544:QAI65619 QKE65544:QKE65619 QUA65544:QUA65619 RDW65544:RDW65619 RNS65544:RNS65619 RXO65544:RXO65619 SHK65544:SHK65619 SRG65544:SRG65619 TBC65544:TBC65619 TKY65544:TKY65619 TUU65544:TUU65619 UEQ65544:UEQ65619 UOM65544:UOM65619 UYI65544:UYI65619 VIE65544:VIE65619 VSA65544:VSA65619 WBW65544:WBW65619 WLS65544:WLS65619 WVO65544:WVO65619 G131080:G131155 JC131080:JC131155 SY131080:SY131155 ACU131080:ACU131155 AMQ131080:AMQ131155 AWM131080:AWM131155 BGI131080:BGI131155 BQE131080:BQE131155 CAA131080:CAA131155 CJW131080:CJW131155 CTS131080:CTS131155 DDO131080:DDO131155 DNK131080:DNK131155 DXG131080:DXG131155 EHC131080:EHC131155 EQY131080:EQY131155 FAU131080:FAU131155 FKQ131080:FKQ131155 FUM131080:FUM131155 GEI131080:GEI131155 GOE131080:GOE131155 GYA131080:GYA131155 HHW131080:HHW131155 HRS131080:HRS131155 IBO131080:IBO131155 ILK131080:ILK131155 IVG131080:IVG131155 JFC131080:JFC131155 JOY131080:JOY131155 JYU131080:JYU131155 KIQ131080:KIQ131155 KSM131080:KSM131155 LCI131080:LCI131155 LME131080:LME131155 LWA131080:LWA131155 MFW131080:MFW131155 MPS131080:MPS131155 MZO131080:MZO131155 NJK131080:NJK131155 NTG131080:NTG131155 ODC131080:ODC131155 OMY131080:OMY131155 OWU131080:OWU131155 PGQ131080:PGQ131155 PQM131080:PQM131155 QAI131080:QAI131155 QKE131080:QKE131155 QUA131080:QUA131155 RDW131080:RDW131155 RNS131080:RNS131155 RXO131080:RXO131155 SHK131080:SHK131155 SRG131080:SRG131155 TBC131080:TBC131155 TKY131080:TKY131155 TUU131080:TUU131155 UEQ131080:UEQ131155 UOM131080:UOM131155 UYI131080:UYI131155 VIE131080:VIE131155 VSA131080:VSA131155 WBW131080:WBW131155 WLS131080:WLS131155 WVO131080:WVO131155 G196616:G196691 JC196616:JC196691 SY196616:SY196691 ACU196616:ACU196691 AMQ196616:AMQ196691 AWM196616:AWM196691 BGI196616:BGI196691 BQE196616:BQE196691 CAA196616:CAA196691 CJW196616:CJW196691 CTS196616:CTS196691 DDO196616:DDO196691 DNK196616:DNK196691 DXG196616:DXG196691 EHC196616:EHC196691 EQY196616:EQY196691 FAU196616:FAU196691 FKQ196616:FKQ196691 FUM196616:FUM196691 GEI196616:GEI196691 GOE196616:GOE196691 GYA196616:GYA196691 HHW196616:HHW196691 HRS196616:HRS196691 IBO196616:IBO196691 ILK196616:ILK196691 IVG196616:IVG196691 JFC196616:JFC196691 JOY196616:JOY196691 JYU196616:JYU196691 KIQ196616:KIQ196691 KSM196616:KSM196691 LCI196616:LCI196691 LME196616:LME196691 LWA196616:LWA196691 MFW196616:MFW196691 MPS196616:MPS196691 MZO196616:MZO196691 NJK196616:NJK196691 NTG196616:NTG196691 ODC196616:ODC196691 OMY196616:OMY196691 OWU196616:OWU196691 PGQ196616:PGQ196691 PQM196616:PQM196691 QAI196616:QAI196691 QKE196616:QKE196691 QUA196616:QUA196691 RDW196616:RDW196691 RNS196616:RNS196691 RXO196616:RXO196691 SHK196616:SHK196691 SRG196616:SRG196691 TBC196616:TBC196691 TKY196616:TKY196691 TUU196616:TUU196691 UEQ196616:UEQ196691 UOM196616:UOM196691 UYI196616:UYI196691 VIE196616:VIE196691 VSA196616:VSA196691 WBW196616:WBW196691 WLS196616:WLS196691 WVO196616:WVO196691 G262152:G262227 JC262152:JC262227 SY262152:SY262227 ACU262152:ACU262227 AMQ262152:AMQ262227 AWM262152:AWM262227 BGI262152:BGI262227 BQE262152:BQE262227 CAA262152:CAA262227 CJW262152:CJW262227 CTS262152:CTS262227 DDO262152:DDO262227 DNK262152:DNK262227 DXG262152:DXG262227 EHC262152:EHC262227 EQY262152:EQY262227 FAU262152:FAU262227 FKQ262152:FKQ262227 FUM262152:FUM262227 GEI262152:GEI262227 GOE262152:GOE262227 GYA262152:GYA262227 HHW262152:HHW262227 HRS262152:HRS262227 IBO262152:IBO262227 ILK262152:ILK262227 IVG262152:IVG262227 JFC262152:JFC262227 JOY262152:JOY262227 JYU262152:JYU262227 KIQ262152:KIQ262227 KSM262152:KSM262227 LCI262152:LCI262227 LME262152:LME262227 LWA262152:LWA262227 MFW262152:MFW262227 MPS262152:MPS262227 MZO262152:MZO262227 NJK262152:NJK262227 NTG262152:NTG262227 ODC262152:ODC262227 OMY262152:OMY262227 OWU262152:OWU262227 PGQ262152:PGQ262227 PQM262152:PQM262227 QAI262152:QAI262227 QKE262152:QKE262227 QUA262152:QUA262227 RDW262152:RDW262227 RNS262152:RNS262227 RXO262152:RXO262227 SHK262152:SHK262227 SRG262152:SRG262227 TBC262152:TBC262227 TKY262152:TKY262227 TUU262152:TUU262227 UEQ262152:UEQ262227 UOM262152:UOM262227 UYI262152:UYI262227 VIE262152:VIE262227 VSA262152:VSA262227 WBW262152:WBW262227 WLS262152:WLS262227 WVO262152:WVO262227 G327688:G327763 JC327688:JC327763 SY327688:SY327763 ACU327688:ACU327763 AMQ327688:AMQ327763 AWM327688:AWM327763 BGI327688:BGI327763 BQE327688:BQE327763 CAA327688:CAA327763 CJW327688:CJW327763 CTS327688:CTS327763 DDO327688:DDO327763 DNK327688:DNK327763 DXG327688:DXG327763 EHC327688:EHC327763 EQY327688:EQY327763 FAU327688:FAU327763 FKQ327688:FKQ327763 FUM327688:FUM327763 GEI327688:GEI327763 GOE327688:GOE327763 GYA327688:GYA327763 HHW327688:HHW327763 HRS327688:HRS327763 IBO327688:IBO327763 ILK327688:ILK327763 IVG327688:IVG327763 JFC327688:JFC327763 JOY327688:JOY327763 JYU327688:JYU327763 KIQ327688:KIQ327763 KSM327688:KSM327763 LCI327688:LCI327763 LME327688:LME327763 LWA327688:LWA327763 MFW327688:MFW327763 MPS327688:MPS327763 MZO327688:MZO327763 NJK327688:NJK327763 NTG327688:NTG327763 ODC327688:ODC327763 OMY327688:OMY327763 OWU327688:OWU327763 PGQ327688:PGQ327763 PQM327688:PQM327763 QAI327688:QAI327763 QKE327688:QKE327763 QUA327688:QUA327763 RDW327688:RDW327763 RNS327688:RNS327763 RXO327688:RXO327763 SHK327688:SHK327763 SRG327688:SRG327763 TBC327688:TBC327763 TKY327688:TKY327763 TUU327688:TUU327763 UEQ327688:UEQ327763 UOM327688:UOM327763 UYI327688:UYI327763 VIE327688:VIE327763 VSA327688:VSA327763 WBW327688:WBW327763 WLS327688:WLS327763 WVO327688:WVO327763 G393224:G393299 JC393224:JC393299 SY393224:SY393299 ACU393224:ACU393299 AMQ393224:AMQ393299 AWM393224:AWM393299 BGI393224:BGI393299 BQE393224:BQE393299 CAA393224:CAA393299 CJW393224:CJW393299 CTS393224:CTS393299 DDO393224:DDO393299 DNK393224:DNK393299 DXG393224:DXG393299 EHC393224:EHC393299 EQY393224:EQY393299 FAU393224:FAU393299 FKQ393224:FKQ393299 FUM393224:FUM393299 GEI393224:GEI393299 GOE393224:GOE393299 GYA393224:GYA393299 HHW393224:HHW393299 HRS393224:HRS393299 IBO393224:IBO393299 ILK393224:ILK393299 IVG393224:IVG393299 JFC393224:JFC393299 JOY393224:JOY393299 JYU393224:JYU393299 KIQ393224:KIQ393299 KSM393224:KSM393299 LCI393224:LCI393299 LME393224:LME393299 LWA393224:LWA393299 MFW393224:MFW393299 MPS393224:MPS393299 MZO393224:MZO393299 NJK393224:NJK393299 NTG393224:NTG393299 ODC393224:ODC393299 OMY393224:OMY393299 OWU393224:OWU393299 PGQ393224:PGQ393299 PQM393224:PQM393299 QAI393224:QAI393299 QKE393224:QKE393299 QUA393224:QUA393299 RDW393224:RDW393299 RNS393224:RNS393299 RXO393224:RXO393299 SHK393224:SHK393299 SRG393224:SRG393299 TBC393224:TBC393299 TKY393224:TKY393299 TUU393224:TUU393299 UEQ393224:UEQ393299 UOM393224:UOM393299 UYI393224:UYI393299 VIE393224:VIE393299 VSA393224:VSA393299 WBW393224:WBW393299 WLS393224:WLS393299 WVO393224:WVO393299 G458760:G458835 JC458760:JC458835 SY458760:SY458835 ACU458760:ACU458835 AMQ458760:AMQ458835 AWM458760:AWM458835 BGI458760:BGI458835 BQE458760:BQE458835 CAA458760:CAA458835 CJW458760:CJW458835 CTS458760:CTS458835 DDO458760:DDO458835 DNK458760:DNK458835 DXG458760:DXG458835 EHC458760:EHC458835 EQY458760:EQY458835 FAU458760:FAU458835 FKQ458760:FKQ458835 FUM458760:FUM458835 GEI458760:GEI458835 GOE458760:GOE458835 GYA458760:GYA458835 HHW458760:HHW458835 HRS458760:HRS458835 IBO458760:IBO458835 ILK458760:ILK458835 IVG458760:IVG458835 JFC458760:JFC458835 JOY458760:JOY458835 JYU458760:JYU458835 KIQ458760:KIQ458835 KSM458760:KSM458835 LCI458760:LCI458835 LME458760:LME458835 LWA458760:LWA458835 MFW458760:MFW458835 MPS458760:MPS458835 MZO458760:MZO458835 NJK458760:NJK458835 NTG458760:NTG458835 ODC458760:ODC458835 OMY458760:OMY458835 OWU458760:OWU458835 PGQ458760:PGQ458835 PQM458760:PQM458835 QAI458760:QAI458835 QKE458760:QKE458835 QUA458760:QUA458835 RDW458760:RDW458835 RNS458760:RNS458835 RXO458760:RXO458835 SHK458760:SHK458835 SRG458760:SRG458835 TBC458760:TBC458835 TKY458760:TKY458835 TUU458760:TUU458835 UEQ458760:UEQ458835 UOM458760:UOM458835 UYI458760:UYI458835 VIE458760:VIE458835 VSA458760:VSA458835 WBW458760:WBW458835 WLS458760:WLS458835 WVO458760:WVO458835 G524296:G524371 JC524296:JC524371 SY524296:SY524371 ACU524296:ACU524371 AMQ524296:AMQ524371 AWM524296:AWM524371 BGI524296:BGI524371 BQE524296:BQE524371 CAA524296:CAA524371 CJW524296:CJW524371 CTS524296:CTS524371 DDO524296:DDO524371 DNK524296:DNK524371 DXG524296:DXG524371 EHC524296:EHC524371 EQY524296:EQY524371 FAU524296:FAU524371 FKQ524296:FKQ524371 FUM524296:FUM524371 GEI524296:GEI524371 GOE524296:GOE524371 GYA524296:GYA524371 HHW524296:HHW524371 HRS524296:HRS524371 IBO524296:IBO524371 ILK524296:ILK524371 IVG524296:IVG524371 JFC524296:JFC524371 JOY524296:JOY524371 JYU524296:JYU524371 KIQ524296:KIQ524371 KSM524296:KSM524371 LCI524296:LCI524371 LME524296:LME524371 LWA524296:LWA524371 MFW524296:MFW524371 MPS524296:MPS524371 MZO524296:MZO524371 NJK524296:NJK524371 NTG524296:NTG524371 ODC524296:ODC524371 OMY524296:OMY524371 OWU524296:OWU524371 PGQ524296:PGQ524371 PQM524296:PQM524371 QAI524296:QAI524371 QKE524296:QKE524371 QUA524296:QUA524371 RDW524296:RDW524371 RNS524296:RNS524371 RXO524296:RXO524371 SHK524296:SHK524371 SRG524296:SRG524371 TBC524296:TBC524371 TKY524296:TKY524371 TUU524296:TUU524371 UEQ524296:UEQ524371 UOM524296:UOM524371 UYI524296:UYI524371 VIE524296:VIE524371 VSA524296:VSA524371 WBW524296:WBW524371 WLS524296:WLS524371 WVO524296:WVO524371 G589832:G589907 JC589832:JC589907 SY589832:SY589907 ACU589832:ACU589907 AMQ589832:AMQ589907 AWM589832:AWM589907 BGI589832:BGI589907 BQE589832:BQE589907 CAA589832:CAA589907 CJW589832:CJW589907 CTS589832:CTS589907 DDO589832:DDO589907 DNK589832:DNK589907 DXG589832:DXG589907 EHC589832:EHC589907 EQY589832:EQY589907 FAU589832:FAU589907 FKQ589832:FKQ589907 FUM589832:FUM589907 GEI589832:GEI589907 GOE589832:GOE589907 GYA589832:GYA589907 HHW589832:HHW589907 HRS589832:HRS589907 IBO589832:IBO589907 ILK589832:ILK589907 IVG589832:IVG589907 JFC589832:JFC589907 JOY589832:JOY589907 JYU589832:JYU589907 KIQ589832:KIQ589907 KSM589832:KSM589907 LCI589832:LCI589907 LME589832:LME589907 LWA589832:LWA589907 MFW589832:MFW589907 MPS589832:MPS589907 MZO589832:MZO589907 NJK589832:NJK589907 NTG589832:NTG589907 ODC589832:ODC589907 OMY589832:OMY589907 OWU589832:OWU589907 PGQ589832:PGQ589907 PQM589832:PQM589907 QAI589832:QAI589907 QKE589832:QKE589907 QUA589832:QUA589907 RDW589832:RDW589907 RNS589832:RNS589907 RXO589832:RXO589907 SHK589832:SHK589907 SRG589832:SRG589907 TBC589832:TBC589907 TKY589832:TKY589907 TUU589832:TUU589907 UEQ589832:UEQ589907 UOM589832:UOM589907 UYI589832:UYI589907 VIE589832:VIE589907 VSA589832:VSA589907 WBW589832:WBW589907 WLS589832:WLS589907 WVO589832:WVO589907 G655368:G655443 JC655368:JC655443 SY655368:SY655443 ACU655368:ACU655443 AMQ655368:AMQ655443 AWM655368:AWM655443 BGI655368:BGI655443 BQE655368:BQE655443 CAA655368:CAA655443 CJW655368:CJW655443 CTS655368:CTS655443 DDO655368:DDO655443 DNK655368:DNK655443 DXG655368:DXG655443 EHC655368:EHC655443 EQY655368:EQY655443 FAU655368:FAU655443 FKQ655368:FKQ655443 FUM655368:FUM655443 GEI655368:GEI655443 GOE655368:GOE655443 GYA655368:GYA655443 HHW655368:HHW655443 HRS655368:HRS655443 IBO655368:IBO655443 ILK655368:ILK655443 IVG655368:IVG655443 JFC655368:JFC655443 JOY655368:JOY655443 JYU655368:JYU655443 KIQ655368:KIQ655443 KSM655368:KSM655443 LCI655368:LCI655443 LME655368:LME655443 LWA655368:LWA655443 MFW655368:MFW655443 MPS655368:MPS655443 MZO655368:MZO655443 NJK655368:NJK655443 NTG655368:NTG655443 ODC655368:ODC655443 OMY655368:OMY655443 OWU655368:OWU655443 PGQ655368:PGQ655443 PQM655368:PQM655443 QAI655368:QAI655443 QKE655368:QKE655443 QUA655368:QUA655443 RDW655368:RDW655443 RNS655368:RNS655443 RXO655368:RXO655443 SHK655368:SHK655443 SRG655368:SRG655443 TBC655368:TBC655443 TKY655368:TKY655443 TUU655368:TUU655443 UEQ655368:UEQ655443 UOM655368:UOM655443 UYI655368:UYI655443 VIE655368:VIE655443 VSA655368:VSA655443 WBW655368:WBW655443 WLS655368:WLS655443 WVO655368:WVO655443 G720904:G720979 JC720904:JC720979 SY720904:SY720979 ACU720904:ACU720979 AMQ720904:AMQ720979 AWM720904:AWM720979 BGI720904:BGI720979 BQE720904:BQE720979 CAA720904:CAA720979 CJW720904:CJW720979 CTS720904:CTS720979 DDO720904:DDO720979 DNK720904:DNK720979 DXG720904:DXG720979 EHC720904:EHC720979 EQY720904:EQY720979 FAU720904:FAU720979 FKQ720904:FKQ720979 FUM720904:FUM720979 GEI720904:GEI720979 GOE720904:GOE720979 GYA720904:GYA720979 HHW720904:HHW720979 HRS720904:HRS720979 IBO720904:IBO720979 ILK720904:ILK720979 IVG720904:IVG720979 JFC720904:JFC720979 JOY720904:JOY720979 JYU720904:JYU720979 KIQ720904:KIQ720979 KSM720904:KSM720979 LCI720904:LCI720979 LME720904:LME720979 LWA720904:LWA720979 MFW720904:MFW720979 MPS720904:MPS720979 MZO720904:MZO720979 NJK720904:NJK720979 NTG720904:NTG720979 ODC720904:ODC720979 OMY720904:OMY720979 OWU720904:OWU720979 PGQ720904:PGQ720979 PQM720904:PQM720979 QAI720904:QAI720979 QKE720904:QKE720979 QUA720904:QUA720979 RDW720904:RDW720979 RNS720904:RNS720979 RXO720904:RXO720979 SHK720904:SHK720979 SRG720904:SRG720979 TBC720904:TBC720979 TKY720904:TKY720979 TUU720904:TUU720979 UEQ720904:UEQ720979 UOM720904:UOM720979 UYI720904:UYI720979 VIE720904:VIE720979 VSA720904:VSA720979 WBW720904:WBW720979 WLS720904:WLS720979 WVO720904:WVO720979 G786440:G786515 JC786440:JC786515 SY786440:SY786515 ACU786440:ACU786515 AMQ786440:AMQ786515 AWM786440:AWM786515 BGI786440:BGI786515 BQE786440:BQE786515 CAA786440:CAA786515 CJW786440:CJW786515 CTS786440:CTS786515 DDO786440:DDO786515 DNK786440:DNK786515 DXG786440:DXG786515 EHC786440:EHC786515 EQY786440:EQY786515 FAU786440:FAU786515 FKQ786440:FKQ786515 FUM786440:FUM786515 GEI786440:GEI786515 GOE786440:GOE786515 GYA786440:GYA786515 HHW786440:HHW786515 HRS786440:HRS786515 IBO786440:IBO786515 ILK786440:ILK786515 IVG786440:IVG786515 JFC786440:JFC786515 JOY786440:JOY786515 JYU786440:JYU786515 KIQ786440:KIQ786515 KSM786440:KSM786515 LCI786440:LCI786515 LME786440:LME786515 LWA786440:LWA786515 MFW786440:MFW786515 MPS786440:MPS786515 MZO786440:MZO786515 NJK786440:NJK786515 NTG786440:NTG786515 ODC786440:ODC786515 OMY786440:OMY786515 OWU786440:OWU786515 PGQ786440:PGQ786515 PQM786440:PQM786515 QAI786440:QAI786515 QKE786440:QKE786515 QUA786440:QUA786515 RDW786440:RDW786515 RNS786440:RNS786515 RXO786440:RXO786515 SHK786440:SHK786515 SRG786440:SRG786515 TBC786440:TBC786515 TKY786440:TKY786515 TUU786440:TUU786515 UEQ786440:UEQ786515 UOM786440:UOM786515 UYI786440:UYI786515 VIE786440:VIE786515 VSA786440:VSA786515 WBW786440:WBW786515 WLS786440:WLS786515 WVO786440:WVO786515 G851976:G852051 JC851976:JC852051 SY851976:SY852051 ACU851976:ACU852051 AMQ851976:AMQ852051 AWM851976:AWM852051 BGI851976:BGI852051 BQE851976:BQE852051 CAA851976:CAA852051 CJW851976:CJW852051 CTS851976:CTS852051 DDO851976:DDO852051 DNK851976:DNK852051 DXG851976:DXG852051 EHC851976:EHC852051 EQY851976:EQY852051 FAU851976:FAU852051 FKQ851976:FKQ852051 FUM851976:FUM852051 GEI851976:GEI852051 GOE851976:GOE852051 GYA851976:GYA852051 HHW851976:HHW852051 HRS851976:HRS852051 IBO851976:IBO852051 ILK851976:ILK852051 IVG851976:IVG852051 JFC851976:JFC852051 JOY851976:JOY852051 JYU851976:JYU852051 KIQ851976:KIQ852051 KSM851976:KSM852051 LCI851976:LCI852051 LME851976:LME852051 LWA851976:LWA852051 MFW851976:MFW852051 MPS851976:MPS852051 MZO851976:MZO852051 NJK851976:NJK852051 NTG851976:NTG852051 ODC851976:ODC852051 OMY851976:OMY852051 OWU851976:OWU852051 PGQ851976:PGQ852051 PQM851976:PQM852051 QAI851976:QAI852051 QKE851976:QKE852051 QUA851976:QUA852051 RDW851976:RDW852051 RNS851976:RNS852051 RXO851976:RXO852051 SHK851976:SHK852051 SRG851976:SRG852051 TBC851976:TBC852051 TKY851976:TKY852051 TUU851976:TUU852051 UEQ851976:UEQ852051 UOM851976:UOM852051 UYI851976:UYI852051 VIE851976:VIE852051 VSA851976:VSA852051 WBW851976:WBW852051 WLS851976:WLS852051 WVO851976:WVO852051 G917512:G917587 JC917512:JC917587 SY917512:SY917587 ACU917512:ACU917587 AMQ917512:AMQ917587 AWM917512:AWM917587 BGI917512:BGI917587 BQE917512:BQE917587 CAA917512:CAA917587 CJW917512:CJW917587 CTS917512:CTS917587 DDO917512:DDO917587 DNK917512:DNK917587 DXG917512:DXG917587 EHC917512:EHC917587 EQY917512:EQY917587 FAU917512:FAU917587 FKQ917512:FKQ917587 FUM917512:FUM917587 GEI917512:GEI917587 GOE917512:GOE917587 GYA917512:GYA917587 HHW917512:HHW917587 HRS917512:HRS917587 IBO917512:IBO917587 ILK917512:ILK917587 IVG917512:IVG917587 JFC917512:JFC917587 JOY917512:JOY917587 JYU917512:JYU917587 KIQ917512:KIQ917587 KSM917512:KSM917587 LCI917512:LCI917587 LME917512:LME917587 LWA917512:LWA917587 MFW917512:MFW917587 MPS917512:MPS917587 MZO917512:MZO917587 NJK917512:NJK917587 NTG917512:NTG917587 ODC917512:ODC917587 OMY917512:OMY917587 OWU917512:OWU917587 PGQ917512:PGQ917587 PQM917512:PQM917587 QAI917512:QAI917587 QKE917512:QKE917587 QUA917512:QUA917587 RDW917512:RDW917587 RNS917512:RNS917587 RXO917512:RXO917587 SHK917512:SHK917587 SRG917512:SRG917587 TBC917512:TBC917587 TKY917512:TKY917587 TUU917512:TUU917587 UEQ917512:UEQ917587 UOM917512:UOM917587 UYI917512:UYI917587 VIE917512:VIE917587 VSA917512:VSA917587 WBW917512:WBW917587 WLS917512:WLS917587 WVO917512:WVO917587 G983048:G983123 JC983048:JC983123 SY983048:SY983123 ACU983048:ACU983123 AMQ983048:AMQ983123 AWM983048:AWM983123 BGI983048:BGI983123 BQE983048:BQE983123 CAA983048:CAA983123 CJW983048:CJW983123 CTS983048:CTS983123 DDO983048:DDO983123 DNK983048:DNK983123 DXG983048:DXG983123 EHC983048:EHC983123 EQY983048:EQY983123 FAU983048:FAU983123 FKQ983048:FKQ983123 FUM983048:FUM983123 GEI983048:GEI983123 GOE983048:GOE983123 GYA983048:GYA983123 HHW983048:HHW983123 HRS983048:HRS983123 IBO983048:IBO983123 ILK983048:ILK983123 IVG983048:IVG983123 JFC983048:JFC983123 JOY983048:JOY983123 JYU983048:JYU983123 KIQ983048:KIQ983123 KSM983048:KSM983123 LCI983048:LCI983123 LME983048:LME983123 LWA983048:LWA983123 MFW983048:MFW983123 MPS983048:MPS983123 MZO983048:MZO983123 NJK983048:NJK983123 NTG983048:NTG983123 ODC983048:ODC983123 OMY983048:OMY983123 OWU983048:OWU983123 PGQ983048:PGQ983123 PQM983048:PQM983123 QAI983048:QAI983123 QKE983048:QKE983123 QUA983048:QUA983123 RDW983048:RDW983123 RNS983048:RNS983123 RXO983048:RXO983123 SHK983048:SHK983123 SRG983048:SRG983123 TBC983048:TBC983123 TKY983048:TKY983123 TUU983048:TUU983123 UEQ983048:UEQ983123 UOM983048:UOM983123 UYI983048:UYI983123 VIE983048:VIE983123 VSA983048:VSA983123 WBW983048:WBW983123 WLS983048:WLS983123 WVO983048:WVO983123 G8:G83 JC8:JC83 SY8:SY83 ACU8:ACU83 AMQ8:AMQ83 AWM8:AWM83 BGI8:BGI83 BQE8:BQE83 CAA8:CAA83 CJW8:CJW83 CTS8:CTS83 DDO8:DDO83 DNK8:DNK83 DXG8:DXG83 EHC8:EHC83 EQY8:EQY83 FAU8:FAU83 FKQ8:FKQ83 FUM8:FUM83 GEI8:GEI83 GOE8:GOE83 GYA8:GYA83 HHW8:HHW83 HRS8:HRS83 IBO8:IBO83 ILK8:ILK83 IVG8:IVG83 JFC8:JFC83 JOY8:JOY83 JYU8:JYU83 KIQ8:KIQ83 KSM8:KSM83 LCI8:LCI83 LME8:LME83 LWA8:LWA83 MFW8:MFW83 MPS8:MPS83 MZO8:MZO83 NJK8:NJK83 NTG8:NTG83 ODC8:ODC83 OMY8:OMY83 OWU8:OWU83 PGQ8:PGQ83 PQM8:PQM83 QAI8:QAI83 QKE8:QKE83 QUA8:QUA83 RDW8:RDW83 RNS8:RNS83 RXO8:RXO83 SHK8:SHK83 SRG8:SRG83 TBC8:TBC83 TKY8:TKY83 TUU8:TUU83 UEQ8:UEQ83 UOM8:UOM83 UYI8:UYI83 VIE8:VIE83 VSA8:VSA83 WBW8:WBW83 WLS8:WLS83 WVO8:WVO83" xr:uid="{D3E24168-D0EF-42C0-97D5-3F88BFBFC3D2}">
      <formula1>0</formula1>
      <formula2>540</formula2>
    </dataValidation>
    <dataValidation type="whole" allowBlank="1" showInputMessage="1" showErrorMessage="1" errorTitle="Chybná hodnota" error="Plné mohou být v rozsahu 0 až 540." sqref="F65544:F65619 JB65544:JB65619 SX65544:SX65619 ACT65544:ACT65619 AMP65544:AMP65619 AWL65544:AWL65619 BGH65544:BGH65619 BQD65544:BQD65619 BZZ65544:BZZ65619 CJV65544:CJV65619 CTR65544:CTR65619 DDN65544:DDN65619 DNJ65544:DNJ65619 DXF65544:DXF65619 EHB65544:EHB65619 EQX65544:EQX65619 FAT65544:FAT65619 FKP65544:FKP65619 FUL65544:FUL65619 GEH65544:GEH65619 GOD65544:GOD65619 GXZ65544:GXZ65619 HHV65544:HHV65619 HRR65544:HRR65619 IBN65544:IBN65619 ILJ65544:ILJ65619 IVF65544:IVF65619 JFB65544:JFB65619 JOX65544:JOX65619 JYT65544:JYT65619 KIP65544:KIP65619 KSL65544:KSL65619 LCH65544:LCH65619 LMD65544:LMD65619 LVZ65544:LVZ65619 MFV65544:MFV65619 MPR65544:MPR65619 MZN65544:MZN65619 NJJ65544:NJJ65619 NTF65544:NTF65619 ODB65544:ODB65619 OMX65544:OMX65619 OWT65544:OWT65619 PGP65544:PGP65619 PQL65544:PQL65619 QAH65544:QAH65619 QKD65544:QKD65619 QTZ65544:QTZ65619 RDV65544:RDV65619 RNR65544:RNR65619 RXN65544:RXN65619 SHJ65544:SHJ65619 SRF65544:SRF65619 TBB65544:TBB65619 TKX65544:TKX65619 TUT65544:TUT65619 UEP65544:UEP65619 UOL65544:UOL65619 UYH65544:UYH65619 VID65544:VID65619 VRZ65544:VRZ65619 WBV65544:WBV65619 WLR65544:WLR65619 WVN65544:WVN65619 F131080:F131155 JB131080:JB131155 SX131080:SX131155 ACT131080:ACT131155 AMP131080:AMP131155 AWL131080:AWL131155 BGH131080:BGH131155 BQD131080:BQD131155 BZZ131080:BZZ131155 CJV131080:CJV131155 CTR131080:CTR131155 DDN131080:DDN131155 DNJ131080:DNJ131155 DXF131080:DXF131155 EHB131080:EHB131155 EQX131080:EQX131155 FAT131080:FAT131155 FKP131080:FKP131155 FUL131080:FUL131155 GEH131080:GEH131155 GOD131080:GOD131155 GXZ131080:GXZ131155 HHV131080:HHV131155 HRR131080:HRR131155 IBN131080:IBN131155 ILJ131080:ILJ131155 IVF131080:IVF131155 JFB131080:JFB131155 JOX131080:JOX131155 JYT131080:JYT131155 KIP131080:KIP131155 KSL131080:KSL131155 LCH131080:LCH131155 LMD131080:LMD131155 LVZ131080:LVZ131155 MFV131080:MFV131155 MPR131080:MPR131155 MZN131080:MZN131155 NJJ131080:NJJ131155 NTF131080:NTF131155 ODB131080:ODB131155 OMX131080:OMX131155 OWT131080:OWT131155 PGP131080:PGP131155 PQL131080:PQL131155 QAH131080:QAH131155 QKD131080:QKD131155 QTZ131080:QTZ131155 RDV131080:RDV131155 RNR131080:RNR131155 RXN131080:RXN131155 SHJ131080:SHJ131155 SRF131080:SRF131155 TBB131080:TBB131155 TKX131080:TKX131155 TUT131080:TUT131155 UEP131080:UEP131155 UOL131080:UOL131155 UYH131080:UYH131155 VID131080:VID131155 VRZ131080:VRZ131155 WBV131080:WBV131155 WLR131080:WLR131155 WVN131080:WVN131155 F196616:F196691 JB196616:JB196691 SX196616:SX196691 ACT196616:ACT196691 AMP196616:AMP196691 AWL196616:AWL196691 BGH196616:BGH196691 BQD196616:BQD196691 BZZ196616:BZZ196691 CJV196616:CJV196691 CTR196616:CTR196691 DDN196616:DDN196691 DNJ196616:DNJ196691 DXF196616:DXF196691 EHB196616:EHB196691 EQX196616:EQX196691 FAT196616:FAT196691 FKP196616:FKP196691 FUL196616:FUL196691 GEH196616:GEH196691 GOD196616:GOD196691 GXZ196616:GXZ196691 HHV196616:HHV196691 HRR196616:HRR196691 IBN196616:IBN196691 ILJ196616:ILJ196691 IVF196616:IVF196691 JFB196616:JFB196691 JOX196616:JOX196691 JYT196616:JYT196691 KIP196616:KIP196691 KSL196616:KSL196691 LCH196616:LCH196691 LMD196616:LMD196691 LVZ196616:LVZ196691 MFV196616:MFV196691 MPR196616:MPR196691 MZN196616:MZN196691 NJJ196616:NJJ196691 NTF196616:NTF196691 ODB196616:ODB196691 OMX196616:OMX196691 OWT196616:OWT196691 PGP196616:PGP196691 PQL196616:PQL196691 QAH196616:QAH196691 QKD196616:QKD196691 QTZ196616:QTZ196691 RDV196616:RDV196691 RNR196616:RNR196691 RXN196616:RXN196691 SHJ196616:SHJ196691 SRF196616:SRF196691 TBB196616:TBB196691 TKX196616:TKX196691 TUT196616:TUT196691 UEP196616:UEP196691 UOL196616:UOL196691 UYH196616:UYH196691 VID196616:VID196691 VRZ196616:VRZ196691 WBV196616:WBV196691 WLR196616:WLR196691 WVN196616:WVN196691 F262152:F262227 JB262152:JB262227 SX262152:SX262227 ACT262152:ACT262227 AMP262152:AMP262227 AWL262152:AWL262227 BGH262152:BGH262227 BQD262152:BQD262227 BZZ262152:BZZ262227 CJV262152:CJV262227 CTR262152:CTR262227 DDN262152:DDN262227 DNJ262152:DNJ262227 DXF262152:DXF262227 EHB262152:EHB262227 EQX262152:EQX262227 FAT262152:FAT262227 FKP262152:FKP262227 FUL262152:FUL262227 GEH262152:GEH262227 GOD262152:GOD262227 GXZ262152:GXZ262227 HHV262152:HHV262227 HRR262152:HRR262227 IBN262152:IBN262227 ILJ262152:ILJ262227 IVF262152:IVF262227 JFB262152:JFB262227 JOX262152:JOX262227 JYT262152:JYT262227 KIP262152:KIP262227 KSL262152:KSL262227 LCH262152:LCH262227 LMD262152:LMD262227 LVZ262152:LVZ262227 MFV262152:MFV262227 MPR262152:MPR262227 MZN262152:MZN262227 NJJ262152:NJJ262227 NTF262152:NTF262227 ODB262152:ODB262227 OMX262152:OMX262227 OWT262152:OWT262227 PGP262152:PGP262227 PQL262152:PQL262227 QAH262152:QAH262227 QKD262152:QKD262227 QTZ262152:QTZ262227 RDV262152:RDV262227 RNR262152:RNR262227 RXN262152:RXN262227 SHJ262152:SHJ262227 SRF262152:SRF262227 TBB262152:TBB262227 TKX262152:TKX262227 TUT262152:TUT262227 UEP262152:UEP262227 UOL262152:UOL262227 UYH262152:UYH262227 VID262152:VID262227 VRZ262152:VRZ262227 WBV262152:WBV262227 WLR262152:WLR262227 WVN262152:WVN262227 F327688:F327763 JB327688:JB327763 SX327688:SX327763 ACT327688:ACT327763 AMP327688:AMP327763 AWL327688:AWL327763 BGH327688:BGH327763 BQD327688:BQD327763 BZZ327688:BZZ327763 CJV327688:CJV327763 CTR327688:CTR327763 DDN327688:DDN327763 DNJ327688:DNJ327763 DXF327688:DXF327763 EHB327688:EHB327763 EQX327688:EQX327763 FAT327688:FAT327763 FKP327688:FKP327763 FUL327688:FUL327763 GEH327688:GEH327763 GOD327688:GOD327763 GXZ327688:GXZ327763 HHV327688:HHV327763 HRR327688:HRR327763 IBN327688:IBN327763 ILJ327688:ILJ327763 IVF327688:IVF327763 JFB327688:JFB327763 JOX327688:JOX327763 JYT327688:JYT327763 KIP327688:KIP327763 KSL327688:KSL327763 LCH327688:LCH327763 LMD327688:LMD327763 LVZ327688:LVZ327763 MFV327688:MFV327763 MPR327688:MPR327763 MZN327688:MZN327763 NJJ327688:NJJ327763 NTF327688:NTF327763 ODB327688:ODB327763 OMX327688:OMX327763 OWT327688:OWT327763 PGP327688:PGP327763 PQL327688:PQL327763 QAH327688:QAH327763 QKD327688:QKD327763 QTZ327688:QTZ327763 RDV327688:RDV327763 RNR327688:RNR327763 RXN327688:RXN327763 SHJ327688:SHJ327763 SRF327688:SRF327763 TBB327688:TBB327763 TKX327688:TKX327763 TUT327688:TUT327763 UEP327688:UEP327763 UOL327688:UOL327763 UYH327688:UYH327763 VID327688:VID327763 VRZ327688:VRZ327763 WBV327688:WBV327763 WLR327688:WLR327763 WVN327688:WVN327763 F393224:F393299 JB393224:JB393299 SX393224:SX393299 ACT393224:ACT393299 AMP393224:AMP393299 AWL393224:AWL393299 BGH393224:BGH393299 BQD393224:BQD393299 BZZ393224:BZZ393299 CJV393224:CJV393299 CTR393224:CTR393299 DDN393224:DDN393299 DNJ393224:DNJ393299 DXF393224:DXF393299 EHB393224:EHB393299 EQX393224:EQX393299 FAT393224:FAT393299 FKP393224:FKP393299 FUL393224:FUL393299 GEH393224:GEH393299 GOD393224:GOD393299 GXZ393224:GXZ393299 HHV393224:HHV393299 HRR393224:HRR393299 IBN393224:IBN393299 ILJ393224:ILJ393299 IVF393224:IVF393299 JFB393224:JFB393299 JOX393224:JOX393299 JYT393224:JYT393299 KIP393224:KIP393299 KSL393224:KSL393299 LCH393224:LCH393299 LMD393224:LMD393299 LVZ393224:LVZ393299 MFV393224:MFV393299 MPR393224:MPR393299 MZN393224:MZN393299 NJJ393224:NJJ393299 NTF393224:NTF393299 ODB393224:ODB393299 OMX393224:OMX393299 OWT393224:OWT393299 PGP393224:PGP393299 PQL393224:PQL393299 QAH393224:QAH393299 QKD393224:QKD393299 QTZ393224:QTZ393299 RDV393224:RDV393299 RNR393224:RNR393299 RXN393224:RXN393299 SHJ393224:SHJ393299 SRF393224:SRF393299 TBB393224:TBB393299 TKX393224:TKX393299 TUT393224:TUT393299 UEP393224:UEP393299 UOL393224:UOL393299 UYH393224:UYH393299 VID393224:VID393299 VRZ393224:VRZ393299 WBV393224:WBV393299 WLR393224:WLR393299 WVN393224:WVN393299 F458760:F458835 JB458760:JB458835 SX458760:SX458835 ACT458760:ACT458835 AMP458760:AMP458835 AWL458760:AWL458835 BGH458760:BGH458835 BQD458760:BQD458835 BZZ458760:BZZ458835 CJV458760:CJV458835 CTR458760:CTR458835 DDN458760:DDN458835 DNJ458760:DNJ458835 DXF458760:DXF458835 EHB458760:EHB458835 EQX458760:EQX458835 FAT458760:FAT458835 FKP458760:FKP458835 FUL458760:FUL458835 GEH458760:GEH458835 GOD458760:GOD458835 GXZ458760:GXZ458835 HHV458760:HHV458835 HRR458760:HRR458835 IBN458760:IBN458835 ILJ458760:ILJ458835 IVF458760:IVF458835 JFB458760:JFB458835 JOX458760:JOX458835 JYT458760:JYT458835 KIP458760:KIP458835 KSL458760:KSL458835 LCH458760:LCH458835 LMD458760:LMD458835 LVZ458760:LVZ458835 MFV458760:MFV458835 MPR458760:MPR458835 MZN458760:MZN458835 NJJ458760:NJJ458835 NTF458760:NTF458835 ODB458760:ODB458835 OMX458760:OMX458835 OWT458760:OWT458835 PGP458760:PGP458835 PQL458760:PQL458835 QAH458760:QAH458835 QKD458760:QKD458835 QTZ458760:QTZ458835 RDV458760:RDV458835 RNR458760:RNR458835 RXN458760:RXN458835 SHJ458760:SHJ458835 SRF458760:SRF458835 TBB458760:TBB458835 TKX458760:TKX458835 TUT458760:TUT458835 UEP458760:UEP458835 UOL458760:UOL458835 UYH458760:UYH458835 VID458760:VID458835 VRZ458760:VRZ458835 WBV458760:WBV458835 WLR458760:WLR458835 WVN458760:WVN458835 F524296:F524371 JB524296:JB524371 SX524296:SX524371 ACT524296:ACT524371 AMP524296:AMP524371 AWL524296:AWL524371 BGH524296:BGH524371 BQD524296:BQD524371 BZZ524296:BZZ524371 CJV524296:CJV524371 CTR524296:CTR524371 DDN524296:DDN524371 DNJ524296:DNJ524371 DXF524296:DXF524371 EHB524296:EHB524371 EQX524296:EQX524371 FAT524296:FAT524371 FKP524296:FKP524371 FUL524296:FUL524371 GEH524296:GEH524371 GOD524296:GOD524371 GXZ524296:GXZ524371 HHV524296:HHV524371 HRR524296:HRR524371 IBN524296:IBN524371 ILJ524296:ILJ524371 IVF524296:IVF524371 JFB524296:JFB524371 JOX524296:JOX524371 JYT524296:JYT524371 KIP524296:KIP524371 KSL524296:KSL524371 LCH524296:LCH524371 LMD524296:LMD524371 LVZ524296:LVZ524371 MFV524296:MFV524371 MPR524296:MPR524371 MZN524296:MZN524371 NJJ524296:NJJ524371 NTF524296:NTF524371 ODB524296:ODB524371 OMX524296:OMX524371 OWT524296:OWT524371 PGP524296:PGP524371 PQL524296:PQL524371 QAH524296:QAH524371 QKD524296:QKD524371 QTZ524296:QTZ524371 RDV524296:RDV524371 RNR524296:RNR524371 RXN524296:RXN524371 SHJ524296:SHJ524371 SRF524296:SRF524371 TBB524296:TBB524371 TKX524296:TKX524371 TUT524296:TUT524371 UEP524296:UEP524371 UOL524296:UOL524371 UYH524296:UYH524371 VID524296:VID524371 VRZ524296:VRZ524371 WBV524296:WBV524371 WLR524296:WLR524371 WVN524296:WVN524371 F589832:F589907 JB589832:JB589907 SX589832:SX589907 ACT589832:ACT589907 AMP589832:AMP589907 AWL589832:AWL589907 BGH589832:BGH589907 BQD589832:BQD589907 BZZ589832:BZZ589907 CJV589832:CJV589907 CTR589832:CTR589907 DDN589832:DDN589907 DNJ589832:DNJ589907 DXF589832:DXF589907 EHB589832:EHB589907 EQX589832:EQX589907 FAT589832:FAT589907 FKP589832:FKP589907 FUL589832:FUL589907 GEH589832:GEH589907 GOD589832:GOD589907 GXZ589832:GXZ589907 HHV589832:HHV589907 HRR589832:HRR589907 IBN589832:IBN589907 ILJ589832:ILJ589907 IVF589832:IVF589907 JFB589832:JFB589907 JOX589832:JOX589907 JYT589832:JYT589907 KIP589832:KIP589907 KSL589832:KSL589907 LCH589832:LCH589907 LMD589832:LMD589907 LVZ589832:LVZ589907 MFV589832:MFV589907 MPR589832:MPR589907 MZN589832:MZN589907 NJJ589832:NJJ589907 NTF589832:NTF589907 ODB589832:ODB589907 OMX589832:OMX589907 OWT589832:OWT589907 PGP589832:PGP589907 PQL589832:PQL589907 QAH589832:QAH589907 QKD589832:QKD589907 QTZ589832:QTZ589907 RDV589832:RDV589907 RNR589832:RNR589907 RXN589832:RXN589907 SHJ589832:SHJ589907 SRF589832:SRF589907 TBB589832:TBB589907 TKX589832:TKX589907 TUT589832:TUT589907 UEP589832:UEP589907 UOL589832:UOL589907 UYH589832:UYH589907 VID589832:VID589907 VRZ589832:VRZ589907 WBV589832:WBV589907 WLR589832:WLR589907 WVN589832:WVN589907 F655368:F655443 JB655368:JB655443 SX655368:SX655443 ACT655368:ACT655443 AMP655368:AMP655443 AWL655368:AWL655443 BGH655368:BGH655443 BQD655368:BQD655443 BZZ655368:BZZ655443 CJV655368:CJV655443 CTR655368:CTR655443 DDN655368:DDN655443 DNJ655368:DNJ655443 DXF655368:DXF655443 EHB655368:EHB655443 EQX655368:EQX655443 FAT655368:FAT655443 FKP655368:FKP655443 FUL655368:FUL655443 GEH655368:GEH655443 GOD655368:GOD655443 GXZ655368:GXZ655443 HHV655368:HHV655443 HRR655368:HRR655443 IBN655368:IBN655443 ILJ655368:ILJ655443 IVF655368:IVF655443 JFB655368:JFB655443 JOX655368:JOX655443 JYT655368:JYT655443 KIP655368:KIP655443 KSL655368:KSL655443 LCH655368:LCH655443 LMD655368:LMD655443 LVZ655368:LVZ655443 MFV655368:MFV655443 MPR655368:MPR655443 MZN655368:MZN655443 NJJ655368:NJJ655443 NTF655368:NTF655443 ODB655368:ODB655443 OMX655368:OMX655443 OWT655368:OWT655443 PGP655368:PGP655443 PQL655368:PQL655443 QAH655368:QAH655443 QKD655368:QKD655443 QTZ655368:QTZ655443 RDV655368:RDV655443 RNR655368:RNR655443 RXN655368:RXN655443 SHJ655368:SHJ655443 SRF655368:SRF655443 TBB655368:TBB655443 TKX655368:TKX655443 TUT655368:TUT655443 UEP655368:UEP655443 UOL655368:UOL655443 UYH655368:UYH655443 VID655368:VID655443 VRZ655368:VRZ655443 WBV655368:WBV655443 WLR655368:WLR655443 WVN655368:WVN655443 F720904:F720979 JB720904:JB720979 SX720904:SX720979 ACT720904:ACT720979 AMP720904:AMP720979 AWL720904:AWL720979 BGH720904:BGH720979 BQD720904:BQD720979 BZZ720904:BZZ720979 CJV720904:CJV720979 CTR720904:CTR720979 DDN720904:DDN720979 DNJ720904:DNJ720979 DXF720904:DXF720979 EHB720904:EHB720979 EQX720904:EQX720979 FAT720904:FAT720979 FKP720904:FKP720979 FUL720904:FUL720979 GEH720904:GEH720979 GOD720904:GOD720979 GXZ720904:GXZ720979 HHV720904:HHV720979 HRR720904:HRR720979 IBN720904:IBN720979 ILJ720904:ILJ720979 IVF720904:IVF720979 JFB720904:JFB720979 JOX720904:JOX720979 JYT720904:JYT720979 KIP720904:KIP720979 KSL720904:KSL720979 LCH720904:LCH720979 LMD720904:LMD720979 LVZ720904:LVZ720979 MFV720904:MFV720979 MPR720904:MPR720979 MZN720904:MZN720979 NJJ720904:NJJ720979 NTF720904:NTF720979 ODB720904:ODB720979 OMX720904:OMX720979 OWT720904:OWT720979 PGP720904:PGP720979 PQL720904:PQL720979 QAH720904:QAH720979 QKD720904:QKD720979 QTZ720904:QTZ720979 RDV720904:RDV720979 RNR720904:RNR720979 RXN720904:RXN720979 SHJ720904:SHJ720979 SRF720904:SRF720979 TBB720904:TBB720979 TKX720904:TKX720979 TUT720904:TUT720979 UEP720904:UEP720979 UOL720904:UOL720979 UYH720904:UYH720979 VID720904:VID720979 VRZ720904:VRZ720979 WBV720904:WBV720979 WLR720904:WLR720979 WVN720904:WVN720979 F786440:F786515 JB786440:JB786515 SX786440:SX786515 ACT786440:ACT786515 AMP786440:AMP786515 AWL786440:AWL786515 BGH786440:BGH786515 BQD786440:BQD786515 BZZ786440:BZZ786515 CJV786440:CJV786515 CTR786440:CTR786515 DDN786440:DDN786515 DNJ786440:DNJ786515 DXF786440:DXF786515 EHB786440:EHB786515 EQX786440:EQX786515 FAT786440:FAT786515 FKP786440:FKP786515 FUL786440:FUL786515 GEH786440:GEH786515 GOD786440:GOD786515 GXZ786440:GXZ786515 HHV786440:HHV786515 HRR786440:HRR786515 IBN786440:IBN786515 ILJ786440:ILJ786515 IVF786440:IVF786515 JFB786440:JFB786515 JOX786440:JOX786515 JYT786440:JYT786515 KIP786440:KIP786515 KSL786440:KSL786515 LCH786440:LCH786515 LMD786440:LMD786515 LVZ786440:LVZ786515 MFV786440:MFV786515 MPR786440:MPR786515 MZN786440:MZN786515 NJJ786440:NJJ786515 NTF786440:NTF786515 ODB786440:ODB786515 OMX786440:OMX786515 OWT786440:OWT786515 PGP786440:PGP786515 PQL786440:PQL786515 QAH786440:QAH786515 QKD786440:QKD786515 QTZ786440:QTZ786515 RDV786440:RDV786515 RNR786440:RNR786515 RXN786440:RXN786515 SHJ786440:SHJ786515 SRF786440:SRF786515 TBB786440:TBB786515 TKX786440:TKX786515 TUT786440:TUT786515 UEP786440:UEP786515 UOL786440:UOL786515 UYH786440:UYH786515 VID786440:VID786515 VRZ786440:VRZ786515 WBV786440:WBV786515 WLR786440:WLR786515 WVN786440:WVN786515 F851976:F852051 JB851976:JB852051 SX851976:SX852051 ACT851976:ACT852051 AMP851976:AMP852051 AWL851976:AWL852051 BGH851976:BGH852051 BQD851976:BQD852051 BZZ851976:BZZ852051 CJV851976:CJV852051 CTR851976:CTR852051 DDN851976:DDN852051 DNJ851976:DNJ852051 DXF851976:DXF852051 EHB851976:EHB852051 EQX851976:EQX852051 FAT851976:FAT852051 FKP851976:FKP852051 FUL851976:FUL852051 GEH851976:GEH852051 GOD851976:GOD852051 GXZ851976:GXZ852051 HHV851976:HHV852051 HRR851976:HRR852051 IBN851976:IBN852051 ILJ851976:ILJ852051 IVF851976:IVF852051 JFB851976:JFB852051 JOX851976:JOX852051 JYT851976:JYT852051 KIP851976:KIP852051 KSL851976:KSL852051 LCH851976:LCH852051 LMD851976:LMD852051 LVZ851976:LVZ852051 MFV851976:MFV852051 MPR851976:MPR852051 MZN851976:MZN852051 NJJ851976:NJJ852051 NTF851976:NTF852051 ODB851976:ODB852051 OMX851976:OMX852051 OWT851976:OWT852051 PGP851976:PGP852051 PQL851976:PQL852051 QAH851976:QAH852051 QKD851976:QKD852051 QTZ851976:QTZ852051 RDV851976:RDV852051 RNR851976:RNR852051 RXN851976:RXN852051 SHJ851976:SHJ852051 SRF851976:SRF852051 TBB851976:TBB852051 TKX851976:TKX852051 TUT851976:TUT852051 UEP851976:UEP852051 UOL851976:UOL852051 UYH851976:UYH852051 VID851976:VID852051 VRZ851976:VRZ852051 WBV851976:WBV852051 WLR851976:WLR852051 WVN851976:WVN852051 F917512:F917587 JB917512:JB917587 SX917512:SX917587 ACT917512:ACT917587 AMP917512:AMP917587 AWL917512:AWL917587 BGH917512:BGH917587 BQD917512:BQD917587 BZZ917512:BZZ917587 CJV917512:CJV917587 CTR917512:CTR917587 DDN917512:DDN917587 DNJ917512:DNJ917587 DXF917512:DXF917587 EHB917512:EHB917587 EQX917512:EQX917587 FAT917512:FAT917587 FKP917512:FKP917587 FUL917512:FUL917587 GEH917512:GEH917587 GOD917512:GOD917587 GXZ917512:GXZ917587 HHV917512:HHV917587 HRR917512:HRR917587 IBN917512:IBN917587 ILJ917512:ILJ917587 IVF917512:IVF917587 JFB917512:JFB917587 JOX917512:JOX917587 JYT917512:JYT917587 KIP917512:KIP917587 KSL917512:KSL917587 LCH917512:LCH917587 LMD917512:LMD917587 LVZ917512:LVZ917587 MFV917512:MFV917587 MPR917512:MPR917587 MZN917512:MZN917587 NJJ917512:NJJ917587 NTF917512:NTF917587 ODB917512:ODB917587 OMX917512:OMX917587 OWT917512:OWT917587 PGP917512:PGP917587 PQL917512:PQL917587 QAH917512:QAH917587 QKD917512:QKD917587 QTZ917512:QTZ917587 RDV917512:RDV917587 RNR917512:RNR917587 RXN917512:RXN917587 SHJ917512:SHJ917587 SRF917512:SRF917587 TBB917512:TBB917587 TKX917512:TKX917587 TUT917512:TUT917587 UEP917512:UEP917587 UOL917512:UOL917587 UYH917512:UYH917587 VID917512:VID917587 VRZ917512:VRZ917587 WBV917512:WBV917587 WLR917512:WLR917587 WVN917512:WVN917587 F983048:F983123 JB983048:JB983123 SX983048:SX983123 ACT983048:ACT983123 AMP983048:AMP983123 AWL983048:AWL983123 BGH983048:BGH983123 BQD983048:BQD983123 BZZ983048:BZZ983123 CJV983048:CJV983123 CTR983048:CTR983123 DDN983048:DDN983123 DNJ983048:DNJ983123 DXF983048:DXF983123 EHB983048:EHB983123 EQX983048:EQX983123 FAT983048:FAT983123 FKP983048:FKP983123 FUL983048:FUL983123 GEH983048:GEH983123 GOD983048:GOD983123 GXZ983048:GXZ983123 HHV983048:HHV983123 HRR983048:HRR983123 IBN983048:IBN983123 ILJ983048:ILJ983123 IVF983048:IVF983123 JFB983048:JFB983123 JOX983048:JOX983123 JYT983048:JYT983123 KIP983048:KIP983123 KSL983048:KSL983123 LCH983048:LCH983123 LMD983048:LMD983123 LVZ983048:LVZ983123 MFV983048:MFV983123 MPR983048:MPR983123 MZN983048:MZN983123 NJJ983048:NJJ983123 NTF983048:NTF983123 ODB983048:ODB983123 OMX983048:OMX983123 OWT983048:OWT983123 PGP983048:PGP983123 PQL983048:PQL983123 QAH983048:QAH983123 QKD983048:QKD983123 QTZ983048:QTZ983123 RDV983048:RDV983123 RNR983048:RNR983123 RXN983048:RXN983123 SHJ983048:SHJ983123 SRF983048:SRF983123 TBB983048:TBB983123 TKX983048:TKX983123 TUT983048:TUT983123 UEP983048:UEP983123 UOL983048:UOL983123 UYH983048:UYH983123 VID983048:VID983123 VRZ983048:VRZ983123 WBV983048:WBV983123 WLR983048:WLR983123 WVN983048:WVN983123 F8:F83 JB8:JB83 SX8:SX83 ACT8:ACT83 AMP8:AMP83 AWL8:AWL83 BGH8:BGH83 BQD8:BQD83 BZZ8:BZZ83 CJV8:CJV83 CTR8:CTR83 DDN8:DDN83 DNJ8:DNJ83 DXF8:DXF83 EHB8:EHB83 EQX8:EQX83 FAT8:FAT83 FKP8:FKP83 FUL8:FUL83 GEH8:GEH83 GOD8:GOD83 GXZ8:GXZ83 HHV8:HHV83 HRR8:HRR83 IBN8:IBN83 ILJ8:ILJ83 IVF8:IVF83 JFB8:JFB83 JOX8:JOX83 JYT8:JYT83 KIP8:KIP83 KSL8:KSL83 LCH8:LCH83 LMD8:LMD83 LVZ8:LVZ83 MFV8:MFV83 MPR8:MPR83 MZN8:MZN83 NJJ8:NJJ83 NTF8:NTF83 ODB8:ODB83 OMX8:OMX83 OWT8:OWT83 PGP8:PGP83 PQL8:PQL83 QAH8:QAH83 QKD8:QKD83 QTZ8:QTZ83 RDV8:RDV83 RNR8:RNR83 RXN8:RXN83 SHJ8:SHJ83 SRF8:SRF83 TBB8:TBB83 TKX8:TKX83 TUT8:TUT83 UEP8:UEP83 UOL8:UOL83 UYH8:UYH83 VID8:VID83 VRZ8:VRZ83 WBV8:WBV83 WLR8:WLR83 WVN8:WVN83" xr:uid="{F52D1D00-911A-467F-91A8-C0765FD1216D}">
      <formula1>0</formula1>
      <formula2>540</formula2>
    </dataValidation>
    <dataValidation type="date" allowBlank="1" showInputMessage="1" showErrorMessage="1" errorTitle="Chybná hodnota" error="Datum narození musí být od 1. 7. 2005 do 30. 6. 2009." sqref="IY25:IY83 SU25:SU83 ACQ25:ACQ83 AMM25:AMM83 AWI25:AWI83 BGE25:BGE83 BQA25:BQA83 BZW25:BZW83 CJS25:CJS83 CTO25:CTO83 DDK25:DDK83 DNG25:DNG83 DXC25:DXC83 EGY25:EGY83 EQU25:EQU83 FAQ25:FAQ83 FKM25:FKM83 FUI25:FUI83 GEE25:GEE83 GOA25:GOA83 GXW25:GXW83 HHS25:HHS83 HRO25:HRO83 IBK25:IBK83 ILG25:ILG83 IVC25:IVC83 JEY25:JEY83 JOU25:JOU83 JYQ25:JYQ83 KIM25:KIM83 KSI25:KSI83 LCE25:LCE83 LMA25:LMA83 LVW25:LVW83 MFS25:MFS83 MPO25:MPO83 MZK25:MZK83 NJG25:NJG83 NTC25:NTC83 OCY25:OCY83 OMU25:OMU83 OWQ25:OWQ83 PGM25:PGM83 PQI25:PQI83 QAE25:QAE83 QKA25:QKA83 QTW25:QTW83 RDS25:RDS83 RNO25:RNO83 RXK25:RXK83 SHG25:SHG83 SRC25:SRC83 TAY25:TAY83 TKU25:TKU83 TUQ25:TUQ83 UEM25:UEM83 UOI25:UOI83 UYE25:UYE83 VIA25:VIA83 VRW25:VRW83 WBS25:WBS83 WLO25:WLO83 WVK25:WVK83 IY65561:IY65619 SU65561:SU65619 ACQ65561:ACQ65619 AMM65561:AMM65619 AWI65561:AWI65619 BGE65561:BGE65619 BQA65561:BQA65619 BZW65561:BZW65619 CJS65561:CJS65619 CTO65561:CTO65619 DDK65561:DDK65619 DNG65561:DNG65619 DXC65561:DXC65619 EGY65561:EGY65619 EQU65561:EQU65619 FAQ65561:FAQ65619 FKM65561:FKM65619 FUI65561:FUI65619 GEE65561:GEE65619 GOA65561:GOA65619 GXW65561:GXW65619 HHS65561:HHS65619 HRO65561:HRO65619 IBK65561:IBK65619 ILG65561:ILG65619 IVC65561:IVC65619 JEY65561:JEY65619 JOU65561:JOU65619 JYQ65561:JYQ65619 KIM65561:KIM65619 KSI65561:KSI65619 LCE65561:LCE65619 LMA65561:LMA65619 LVW65561:LVW65619 MFS65561:MFS65619 MPO65561:MPO65619 MZK65561:MZK65619 NJG65561:NJG65619 NTC65561:NTC65619 OCY65561:OCY65619 OMU65561:OMU65619 OWQ65561:OWQ65619 PGM65561:PGM65619 PQI65561:PQI65619 QAE65561:QAE65619 QKA65561:QKA65619 QTW65561:QTW65619 RDS65561:RDS65619 RNO65561:RNO65619 RXK65561:RXK65619 SHG65561:SHG65619 SRC65561:SRC65619 TAY65561:TAY65619 TKU65561:TKU65619 TUQ65561:TUQ65619 UEM65561:UEM65619 UOI65561:UOI65619 UYE65561:UYE65619 VIA65561:VIA65619 VRW65561:VRW65619 WBS65561:WBS65619 WLO65561:WLO65619 WVK65561:WVK65619 IY131097:IY131155 SU131097:SU131155 ACQ131097:ACQ131155 AMM131097:AMM131155 AWI131097:AWI131155 BGE131097:BGE131155 BQA131097:BQA131155 BZW131097:BZW131155 CJS131097:CJS131155 CTO131097:CTO131155 DDK131097:DDK131155 DNG131097:DNG131155 DXC131097:DXC131155 EGY131097:EGY131155 EQU131097:EQU131155 FAQ131097:FAQ131155 FKM131097:FKM131155 FUI131097:FUI131155 GEE131097:GEE131155 GOA131097:GOA131155 GXW131097:GXW131155 HHS131097:HHS131155 HRO131097:HRO131155 IBK131097:IBK131155 ILG131097:ILG131155 IVC131097:IVC131155 JEY131097:JEY131155 JOU131097:JOU131155 JYQ131097:JYQ131155 KIM131097:KIM131155 KSI131097:KSI131155 LCE131097:LCE131155 LMA131097:LMA131155 LVW131097:LVW131155 MFS131097:MFS131155 MPO131097:MPO131155 MZK131097:MZK131155 NJG131097:NJG131155 NTC131097:NTC131155 OCY131097:OCY131155 OMU131097:OMU131155 OWQ131097:OWQ131155 PGM131097:PGM131155 PQI131097:PQI131155 QAE131097:QAE131155 QKA131097:QKA131155 QTW131097:QTW131155 RDS131097:RDS131155 RNO131097:RNO131155 RXK131097:RXK131155 SHG131097:SHG131155 SRC131097:SRC131155 TAY131097:TAY131155 TKU131097:TKU131155 TUQ131097:TUQ131155 UEM131097:UEM131155 UOI131097:UOI131155 UYE131097:UYE131155 VIA131097:VIA131155 VRW131097:VRW131155 WBS131097:WBS131155 WLO131097:WLO131155 WVK131097:WVK131155 IY196633:IY196691 SU196633:SU196691 ACQ196633:ACQ196691 AMM196633:AMM196691 AWI196633:AWI196691 BGE196633:BGE196691 BQA196633:BQA196691 BZW196633:BZW196691 CJS196633:CJS196691 CTO196633:CTO196691 DDK196633:DDK196691 DNG196633:DNG196691 DXC196633:DXC196691 EGY196633:EGY196691 EQU196633:EQU196691 FAQ196633:FAQ196691 FKM196633:FKM196691 FUI196633:FUI196691 GEE196633:GEE196691 GOA196633:GOA196691 GXW196633:GXW196691 HHS196633:HHS196691 HRO196633:HRO196691 IBK196633:IBK196691 ILG196633:ILG196691 IVC196633:IVC196691 JEY196633:JEY196691 JOU196633:JOU196691 JYQ196633:JYQ196691 KIM196633:KIM196691 KSI196633:KSI196691 LCE196633:LCE196691 LMA196633:LMA196691 LVW196633:LVW196691 MFS196633:MFS196691 MPO196633:MPO196691 MZK196633:MZK196691 NJG196633:NJG196691 NTC196633:NTC196691 OCY196633:OCY196691 OMU196633:OMU196691 OWQ196633:OWQ196691 PGM196633:PGM196691 PQI196633:PQI196691 QAE196633:QAE196691 QKA196633:QKA196691 QTW196633:QTW196691 RDS196633:RDS196691 RNO196633:RNO196691 RXK196633:RXK196691 SHG196633:SHG196691 SRC196633:SRC196691 TAY196633:TAY196691 TKU196633:TKU196691 TUQ196633:TUQ196691 UEM196633:UEM196691 UOI196633:UOI196691 UYE196633:UYE196691 VIA196633:VIA196691 VRW196633:VRW196691 WBS196633:WBS196691 WLO196633:WLO196691 WVK196633:WVK196691 IY262169:IY262227 SU262169:SU262227 ACQ262169:ACQ262227 AMM262169:AMM262227 AWI262169:AWI262227 BGE262169:BGE262227 BQA262169:BQA262227 BZW262169:BZW262227 CJS262169:CJS262227 CTO262169:CTO262227 DDK262169:DDK262227 DNG262169:DNG262227 DXC262169:DXC262227 EGY262169:EGY262227 EQU262169:EQU262227 FAQ262169:FAQ262227 FKM262169:FKM262227 FUI262169:FUI262227 GEE262169:GEE262227 GOA262169:GOA262227 GXW262169:GXW262227 HHS262169:HHS262227 HRO262169:HRO262227 IBK262169:IBK262227 ILG262169:ILG262227 IVC262169:IVC262227 JEY262169:JEY262227 JOU262169:JOU262227 JYQ262169:JYQ262227 KIM262169:KIM262227 KSI262169:KSI262227 LCE262169:LCE262227 LMA262169:LMA262227 LVW262169:LVW262227 MFS262169:MFS262227 MPO262169:MPO262227 MZK262169:MZK262227 NJG262169:NJG262227 NTC262169:NTC262227 OCY262169:OCY262227 OMU262169:OMU262227 OWQ262169:OWQ262227 PGM262169:PGM262227 PQI262169:PQI262227 QAE262169:QAE262227 QKA262169:QKA262227 QTW262169:QTW262227 RDS262169:RDS262227 RNO262169:RNO262227 RXK262169:RXK262227 SHG262169:SHG262227 SRC262169:SRC262227 TAY262169:TAY262227 TKU262169:TKU262227 TUQ262169:TUQ262227 UEM262169:UEM262227 UOI262169:UOI262227 UYE262169:UYE262227 VIA262169:VIA262227 VRW262169:VRW262227 WBS262169:WBS262227 WLO262169:WLO262227 WVK262169:WVK262227 IY327705:IY327763 SU327705:SU327763 ACQ327705:ACQ327763 AMM327705:AMM327763 AWI327705:AWI327763 BGE327705:BGE327763 BQA327705:BQA327763 BZW327705:BZW327763 CJS327705:CJS327763 CTO327705:CTO327763 DDK327705:DDK327763 DNG327705:DNG327763 DXC327705:DXC327763 EGY327705:EGY327763 EQU327705:EQU327763 FAQ327705:FAQ327763 FKM327705:FKM327763 FUI327705:FUI327763 GEE327705:GEE327763 GOA327705:GOA327763 GXW327705:GXW327763 HHS327705:HHS327763 HRO327705:HRO327763 IBK327705:IBK327763 ILG327705:ILG327763 IVC327705:IVC327763 JEY327705:JEY327763 JOU327705:JOU327763 JYQ327705:JYQ327763 KIM327705:KIM327763 KSI327705:KSI327763 LCE327705:LCE327763 LMA327705:LMA327763 LVW327705:LVW327763 MFS327705:MFS327763 MPO327705:MPO327763 MZK327705:MZK327763 NJG327705:NJG327763 NTC327705:NTC327763 OCY327705:OCY327763 OMU327705:OMU327763 OWQ327705:OWQ327763 PGM327705:PGM327763 PQI327705:PQI327763 QAE327705:QAE327763 QKA327705:QKA327763 QTW327705:QTW327763 RDS327705:RDS327763 RNO327705:RNO327763 RXK327705:RXK327763 SHG327705:SHG327763 SRC327705:SRC327763 TAY327705:TAY327763 TKU327705:TKU327763 TUQ327705:TUQ327763 UEM327705:UEM327763 UOI327705:UOI327763 UYE327705:UYE327763 VIA327705:VIA327763 VRW327705:VRW327763 WBS327705:WBS327763 WLO327705:WLO327763 WVK327705:WVK327763 IY393241:IY393299 SU393241:SU393299 ACQ393241:ACQ393299 AMM393241:AMM393299 AWI393241:AWI393299 BGE393241:BGE393299 BQA393241:BQA393299 BZW393241:BZW393299 CJS393241:CJS393299 CTO393241:CTO393299 DDK393241:DDK393299 DNG393241:DNG393299 DXC393241:DXC393299 EGY393241:EGY393299 EQU393241:EQU393299 FAQ393241:FAQ393299 FKM393241:FKM393299 FUI393241:FUI393299 GEE393241:GEE393299 GOA393241:GOA393299 GXW393241:GXW393299 HHS393241:HHS393299 HRO393241:HRO393299 IBK393241:IBK393299 ILG393241:ILG393299 IVC393241:IVC393299 JEY393241:JEY393299 JOU393241:JOU393299 JYQ393241:JYQ393299 KIM393241:KIM393299 KSI393241:KSI393299 LCE393241:LCE393299 LMA393241:LMA393299 LVW393241:LVW393299 MFS393241:MFS393299 MPO393241:MPO393299 MZK393241:MZK393299 NJG393241:NJG393299 NTC393241:NTC393299 OCY393241:OCY393299 OMU393241:OMU393299 OWQ393241:OWQ393299 PGM393241:PGM393299 PQI393241:PQI393299 QAE393241:QAE393299 QKA393241:QKA393299 QTW393241:QTW393299 RDS393241:RDS393299 RNO393241:RNO393299 RXK393241:RXK393299 SHG393241:SHG393299 SRC393241:SRC393299 TAY393241:TAY393299 TKU393241:TKU393299 TUQ393241:TUQ393299 UEM393241:UEM393299 UOI393241:UOI393299 UYE393241:UYE393299 VIA393241:VIA393299 VRW393241:VRW393299 WBS393241:WBS393299 WLO393241:WLO393299 WVK393241:WVK393299 IY458777:IY458835 SU458777:SU458835 ACQ458777:ACQ458835 AMM458777:AMM458835 AWI458777:AWI458835 BGE458777:BGE458835 BQA458777:BQA458835 BZW458777:BZW458835 CJS458777:CJS458835 CTO458777:CTO458835 DDK458777:DDK458835 DNG458777:DNG458835 DXC458777:DXC458835 EGY458777:EGY458835 EQU458777:EQU458835 FAQ458777:FAQ458835 FKM458777:FKM458835 FUI458777:FUI458835 GEE458777:GEE458835 GOA458777:GOA458835 GXW458777:GXW458835 HHS458777:HHS458835 HRO458777:HRO458835 IBK458777:IBK458835 ILG458777:ILG458835 IVC458777:IVC458835 JEY458777:JEY458835 JOU458777:JOU458835 JYQ458777:JYQ458835 KIM458777:KIM458835 KSI458777:KSI458835 LCE458777:LCE458835 LMA458777:LMA458835 LVW458777:LVW458835 MFS458777:MFS458835 MPO458777:MPO458835 MZK458777:MZK458835 NJG458777:NJG458835 NTC458777:NTC458835 OCY458777:OCY458835 OMU458777:OMU458835 OWQ458777:OWQ458835 PGM458777:PGM458835 PQI458777:PQI458835 QAE458777:QAE458835 QKA458777:QKA458835 QTW458777:QTW458835 RDS458777:RDS458835 RNO458777:RNO458835 RXK458777:RXK458835 SHG458777:SHG458835 SRC458777:SRC458835 TAY458777:TAY458835 TKU458777:TKU458835 TUQ458777:TUQ458835 UEM458777:UEM458835 UOI458777:UOI458835 UYE458777:UYE458835 VIA458777:VIA458835 VRW458777:VRW458835 WBS458777:WBS458835 WLO458777:WLO458835 WVK458777:WVK458835 IY524313:IY524371 SU524313:SU524371 ACQ524313:ACQ524371 AMM524313:AMM524371 AWI524313:AWI524371 BGE524313:BGE524371 BQA524313:BQA524371 BZW524313:BZW524371 CJS524313:CJS524371 CTO524313:CTO524371 DDK524313:DDK524371 DNG524313:DNG524371 DXC524313:DXC524371 EGY524313:EGY524371 EQU524313:EQU524371 FAQ524313:FAQ524371 FKM524313:FKM524371 FUI524313:FUI524371 GEE524313:GEE524371 GOA524313:GOA524371 GXW524313:GXW524371 HHS524313:HHS524371 HRO524313:HRO524371 IBK524313:IBK524371 ILG524313:ILG524371 IVC524313:IVC524371 JEY524313:JEY524371 JOU524313:JOU524371 JYQ524313:JYQ524371 KIM524313:KIM524371 KSI524313:KSI524371 LCE524313:LCE524371 LMA524313:LMA524371 LVW524313:LVW524371 MFS524313:MFS524371 MPO524313:MPO524371 MZK524313:MZK524371 NJG524313:NJG524371 NTC524313:NTC524371 OCY524313:OCY524371 OMU524313:OMU524371 OWQ524313:OWQ524371 PGM524313:PGM524371 PQI524313:PQI524371 QAE524313:QAE524371 QKA524313:QKA524371 QTW524313:QTW524371 RDS524313:RDS524371 RNO524313:RNO524371 RXK524313:RXK524371 SHG524313:SHG524371 SRC524313:SRC524371 TAY524313:TAY524371 TKU524313:TKU524371 TUQ524313:TUQ524371 UEM524313:UEM524371 UOI524313:UOI524371 UYE524313:UYE524371 VIA524313:VIA524371 VRW524313:VRW524371 WBS524313:WBS524371 WLO524313:WLO524371 WVK524313:WVK524371 IY589849:IY589907 SU589849:SU589907 ACQ589849:ACQ589907 AMM589849:AMM589907 AWI589849:AWI589907 BGE589849:BGE589907 BQA589849:BQA589907 BZW589849:BZW589907 CJS589849:CJS589907 CTO589849:CTO589907 DDK589849:DDK589907 DNG589849:DNG589907 DXC589849:DXC589907 EGY589849:EGY589907 EQU589849:EQU589907 FAQ589849:FAQ589907 FKM589849:FKM589907 FUI589849:FUI589907 GEE589849:GEE589907 GOA589849:GOA589907 GXW589849:GXW589907 HHS589849:HHS589907 HRO589849:HRO589907 IBK589849:IBK589907 ILG589849:ILG589907 IVC589849:IVC589907 JEY589849:JEY589907 JOU589849:JOU589907 JYQ589849:JYQ589907 KIM589849:KIM589907 KSI589849:KSI589907 LCE589849:LCE589907 LMA589849:LMA589907 LVW589849:LVW589907 MFS589849:MFS589907 MPO589849:MPO589907 MZK589849:MZK589907 NJG589849:NJG589907 NTC589849:NTC589907 OCY589849:OCY589907 OMU589849:OMU589907 OWQ589849:OWQ589907 PGM589849:PGM589907 PQI589849:PQI589907 QAE589849:QAE589907 QKA589849:QKA589907 QTW589849:QTW589907 RDS589849:RDS589907 RNO589849:RNO589907 RXK589849:RXK589907 SHG589849:SHG589907 SRC589849:SRC589907 TAY589849:TAY589907 TKU589849:TKU589907 TUQ589849:TUQ589907 UEM589849:UEM589907 UOI589849:UOI589907 UYE589849:UYE589907 VIA589849:VIA589907 VRW589849:VRW589907 WBS589849:WBS589907 WLO589849:WLO589907 WVK589849:WVK589907 IY655385:IY655443 SU655385:SU655443 ACQ655385:ACQ655443 AMM655385:AMM655443 AWI655385:AWI655443 BGE655385:BGE655443 BQA655385:BQA655443 BZW655385:BZW655443 CJS655385:CJS655443 CTO655385:CTO655443 DDK655385:DDK655443 DNG655385:DNG655443 DXC655385:DXC655443 EGY655385:EGY655443 EQU655385:EQU655443 FAQ655385:FAQ655443 FKM655385:FKM655443 FUI655385:FUI655443 GEE655385:GEE655443 GOA655385:GOA655443 GXW655385:GXW655443 HHS655385:HHS655443 HRO655385:HRO655443 IBK655385:IBK655443 ILG655385:ILG655443 IVC655385:IVC655443 JEY655385:JEY655443 JOU655385:JOU655443 JYQ655385:JYQ655443 KIM655385:KIM655443 KSI655385:KSI655443 LCE655385:LCE655443 LMA655385:LMA655443 LVW655385:LVW655443 MFS655385:MFS655443 MPO655385:MPO655443 MZK655385:MZK655443 NJG655385:NJG655443 NTC655385:NTC655443 OCY655385:OCY655443 OMU655385:OMU655443 OWQ655385:OWQ655443 PGM655385:PGM655443 PQI655385:PQI655443 QAE655385:QAE655443 QKA655385:QKA655443 QTW655385:QTW655443 RDS655385:RDS655443 RNO655385:RNO655443 RXK655385:RXK655443 SHG655385:SHG655443 SRC655385:SRC655443 TAY655385:TAY655443 TKU655385:TKU655443 TUQ655385:TUQ655443 UEM655385:UEM655443 UOI655385:UOI655443 UYE655385:UYE655443 VIA655385:VIA655443 VRW655385:VRW655443 WBS655385:WBS655443 WLO655385:WLO655443 WVK655385:WVK655443 IY720921:IY720979 SU720921:SU720979 ACQ720921:ACQ720979 AMM720921:AMM720979 AWI720921:AWI720979 BGE720921:BGE720979 BQA720921:BQA720979 BZW720921:BZW720979 CJS720921:CJS720979 CTO720921:CTO720979 DDK720921:DDK720979 DNG720921:DNG720979 DXC720921:DXC720979 EGY720921:EGY720979 EQU720921:EQU720979 FAQ720921:FAQ720979 FKM720921:FKM720979 FUI720921:FUI720979 GEE720921:GEE720979 GOA720921:GOA720979 GXW720921:GXW720979 HHS720921:HHS720979 HRO720921:HRO720979 IBK720921:IBK720979 ILG720921:ILG720979 IVC720921:IVC720979 JEY720921:JEY720979 JOU720921:JOU720979 JYQ720921:JYQ720979 KIM720921:KIM720979 KSI720921:KSI720979 LCE720921:LCE720979 LMA720921:LMA720979 LVW720921:LVW720979 MFS720921:MFS720979 MPO720921:MPO720979 MZK720921:MZK720979 NJG720921:NJG720979 NTC720921:NTC720979 OCY720921:OCY720979 OMU720921:OMU720979 OWQ720921:OWQ720979 PGM720921:PGM720979 PQI720921:PQI720979 QAE720921:QAE720979 QKA720921:QKA720979 QTW720921:QTW720979 RDS720921:RDS720979 RNO720921:RNO720979 RXK720921:RXK720979 SHG720921:SHG720979 SRC720921:SRC720979 TAY720921:TAY720979 TKU720921:TKU720979 TUQ720921:TUQ720979 UEM720921:UEM720979 UOI720921:UOI720979 UYE720921:UYE720979 VIA720921:VIA720979 VRW720921:VRW720979 WBS720921:WBS720979 WLO720921:WLO720979 WVK720921:WVK720979 IY786457:IY786515 SU786457:SU786515 ACQ786457:ACQ786515 AMM786457:AMM786515 AWI786457:AWI786515 BGE786457:BGE786515 BQA786457:BQA786515 BZW786457:BZW786515 CJS786457:CJS786515 CTO786457:CTO786515 DDK786457:DDK786515 DNG786457:DNG786515 DXC786457:DXC786515 EGY786457:EGY786515 EQU786457:EQU786515 FAQ786457:FAQ786515 FKM786457:FKM786515 FUI786457:FUI786515 GEE786457:GEE786515 GOA786457:GOA786515 GXW786457:GXW786515 HHS786457:HHS786515 HRO786457:HRO786515 IBK786457:IBK786515 ILG786457:ILG786515 IVC786457:IVC786515 JEY786457:JEY786515 JOU786457:JOU786515 JYQ786457:JYQ786515 KIM786457:KIM786515 KSI786457:KSI786515 LCE786457:LCE786515 LMA786457:LMA786515 LVW786457:LVW786515 MFS786457:MFS786515 MPO786457:MPO786515 MZK786457:MZK786515 NJG786457:NJG786515 NTC786457:NTC786515 OCY786457:OCY786515 OMU786457:OMU786515 OWQ786457:OWQ786515 PGM786457:PGM786515 PQI786457:PQI786515 QAE786457:QAE786515 QKA786457:QKA786515 QTW786457:QTW786515 RDS786457:RDS786515 RNO786457:RNO786515 RXK786457:RXK786515 SHG786457:SHG786515 SRC786457:SRC786515 TAY786457:TAY786515 TKU786457:TKU786515 TUQ786457:TUQ786515 UEM786457:UEM786515 UOI786457:UOI786515 UYE786457:UYE786515 VIA786457:VIA786515 VRW786457:VRW786515 WBS786457:WBS786515 WLO786457:WLO786515 WVK786457:WVK786515 IY851993:IY852051 SU851993:SU852051 ACQ851993:ACQ852051 AMM851993:AMM852051 AWI851993:AWI852051 BGE851993:BGE852051 BQA851993:BQA852051 BZW851993:BZW852051 CJS851993:CJS852051 CTO851993:CTO852051 DDK851993:DDK852051 DNG851993:DNG852051 DXC851993:DXC852051 EGY851993:EGY852051 EQU851993:EQU852051 FAQ851993:FAQ852051 FKM851993:FKM852051 FUI851993:FUI852051 GEE851993:GEE852051 GOA851993:GOA852051 GXW851993:GXW852051 HHS851993:HHS852051 HRO851993:HRO852051 IBK851993:IBK852051 ILG851993:ILG852051 IVC851993:IVC852051 JEY851993:JEY852051 JOU851993:JOU852051 JYQ851993:JYQ852051 KIM851993:KIM852051 KSI851993:KSI852051 LCE851993:LCE852051 LMA851993:LMA852051 LVW851993:LVW852051 MFS851993:MFS852051 MPO851993:MPO852051 MZK851993:MZK852051 NJG851993:NJG852051 NTC851993:NTC852051 OCY851993:OCY852051 OMU851993:OMU852051 OWQ851993:OWQ852051 PGM851993:PGM852051 PQI851993:PQI852051 QAE851993:QAE852051 QKA851993:QKA852051 QTW851993:QTW852051 RDS851993:RDS852051 RNO851993:RNO852051 RXK851993:RXK852051 SHG851993:SHG852051 SRC851993:SRC852051 TAY851993:TAY852051 TKU851993:TKU852051 TUQ851993:TUQ852051 UEM851993:UEM852051 UOI851993:UOI852051 UYE851993:UYE852051 VIA851993:VIA852051 VRW851993:VRW852051 WBS851993:WBS852051 WLO851993:WLO852051 WVK851993:WVK852051 IY917529:IY917587 SU917529:SU917587 ACQ917529:ACQ917587 AMM917529:AMM917587 AWI917529:AWI917587 BGE917529:BGE917587 BQA917529:BQA917587 BZW917529:BZW917587 CJS917529:CJS917587 CTO917529:CTO917587 DDK917529:DDK917587 DNG917529:DNG917587 DXC917529:DXC917587 EGY917529:EGY917587 EQU917529:EQU917587 FAQ917529:FAQ917587 FKM917529:FKM917587 FUI917529:FUI917587 GEE917529:GEE917587 GOA917529:GOA917587 GXW917529:GXW917587 HHS917529:HHS917587 HRO917529:HRO917587 IBK917529:IBK917587 ILG917529:ILG917587 IVC917529:IVC917587 JEY917529:JEY917587 JOU917529:JOU917587 JYQ917529:JYQ917587 KIM917529:KIM917587 KSI917529:KSI917587 LCE917529:LCE917587 LMA917529:LMA917587 LVW917529:LVW917587 MFS917529:MFS917587 MPO917529:MPO917587 MZK917529:MZK917587 NJG917529:NJG917587 NTC917529:NTC917587 OCY917529:OCY917587 OMU917529:OMU917587 OWQ917529:OWQ917587 PGM917529:PGM917587 PQI917529:PQI917587 QAE917529:QAE917587 QKA917529:QKA917587 QTW917529:QTW917587 RDS917529:RDS917587 RNO917529:RNO917587 RXK917529:RXK917587 SHG917529:SHG917587 SRC917529:SRC917587 TAY917529:TAY917587 TKU917529:TKU917587 TUQ917529:TUQ917587 UEM917529:UEM917587 UOI917529:UOI917587 UYE917529:UYE917587 VIA917529:VIA917587 VRW917529:VRW917587 WBS917529:WBS917587 WLO917529:WLO917587 WVK917529:WVK917587 IY983065:IY983123 SU983065:SU983123 ACQ983065:ACQ983123 AMM983065:AMM983123 AWI983065:AWI983123 BGE983065:BGE983123 BQA983065:BQA983123 BZW983065:BZW983123 CJS983065:CJS983123 CTO983065:CTO983123 DDK983065:DDK983123 DNG983065:DNG983123 DXC983065:DXC983123 EGY983065:EGY983123 EQU983065:EQU983123 FAQ983065:FAQ983123 FKM983065:FKM983123 FUI983065:FUI983123 GEE983065:GEE983123 GOA983065:GOA983123 GXW983065:GXW983123 HHS983065:HHS983123 HRO983065:HRO983123 IBK983065:IBK983123 ILG983065:ILG983123 IVC983065:IVC983123 JEY983065:JEY983123 JOU983065:JOU983123 JYQ983065:JYQ983123 KIM983065:KIM983123 KSI983065:KSI983123 LCE983065:LCE983123 LMA983065:LMA983123 LVW983065:LVW983123 MFS983065:MFS983123 MPO983065:MPO983123 MZK983065:MZK983123 NJG983065:NJG983123 NTC983065:NTC983123 OCY983065:OCY983123 OMU983065:OMU983123 OWQ983065:OWQ983123 PGM983065:PGM983123 PQI983065:PQI983123 QAE983065:QAE983123 QKA983065:QKA983123 QTW983065:QTW983123 RDS983065:RDS983123 RNO983065:RNO983123 RXK983065:RXK983123 SHG983065:SHG983123 SRC983065:SRC983123 TAY983065:TAY983123 TKU983065:TKU983123 TUQ983065:TUQ983123 UEM983065:UEM983123 UOI983065:UOI983123 UYE983065:UYE983123 VIA983065:VIA983123 VRW983065:VRW983123 WBS983065:WBS983123 WLO983065:WLO983123 WVK983065:WVK983123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xr:uid="{B62D9206-5B4D-4C32-B87E-2221248B71A4}">
      <formula1>38534</formula1>
      <formula2>39994</formula2>
    </dataValidation>
    <dataValidation type="custom" allowBlank="1" showInputMessage="1" showErrorMessage="1" errorTitle="Chybná hodnota" error="Označení kategorie je písmeno &quot;d&quot; nebo &quot;h&quot;." sqref="D25:D83 IZ25:IZ83 SV25:SV83 ACR25:ACR83 AMN25:AMN83 AWJ25:AWJ83 BGF25:BGF83 BQB25:BQB83 BZX25:BZX83 CJT25:CJT83 CTP25:CTP83 DDL25:DDL83 DNH25:DNH83 DXD25:DXD83 EGZ25:EGZ83 EQV25:EQV83 FAR25:FAR83 FKN25:FKN83 FUJ25:FUJ83 GEF25:GEF83 GOB25:GOB83 GXX25:GXX83 HHT25:HHT83 HRP25:HRP83 IBL25:IBL83 ILH25:ILH83 IVD25:IVD83 JEZ25:JEZ83 JOV25:JOV83 JYR25:JYR83 KIN25:KIN83 KSJ25:KSJ83 LCF25:LCF83 LMB25:LMB83 LVX25:LVX83 MFT25:MFT83 MPP25:MPP83 MZL25:MZL83 NJH25:NJH83 NTD25:NTD83 OCZ25:OCZ83 OMV25:OMV83 OWR25:OWR83 PGN25:PGN83 PQJ25:PQJ83 QAF25:QAF83 QKB25:QKB83 QTX25:QTX83 RDT25:RDT83 RNP25:RNP83 RXL25:RXL83 SHH25:SHH83 SRD25:SRD83 TAZ25:TAZ83 TKV25:TKV83 TUR25:TUR83 UEN25:UEN83 UOJ25:UOJ83 UYF25:UYF83 VIB25:VIB83 VRX25:VRX83 WBT25:WBT83 WLP25:WLP83 WVL25:WVL83 D65561:D65619 IZ65561:IZ65619 SV65561:SV65619 ACR65561:ACR65619 AMN65561:AMN65619 AWJ65561:AWJ65619 BGF65561:BGF65619 BQB65561:BQB65619 BZX65561:BZX65619 CJT65561:CJT65619 CTP65561:CTP65619 DDL65561:DDL65619 DNH65561:DNH65619 DXD65561:DXD65619 EGZ65561:EGZ65619 EQV65561:EQV65619 FAR65561:FAR65619 FKN65561:FKN65619 FUJ65561:FUJ65619 GEF65561:GEF65619 GOB65561:GOB65619 GXX65561:GXX65619 HHT65561:HHT65619 HRP65561:HRP65619 IBL65561:IBL65619 ILH65561:ILH65619 IVD65561:IVD65619 JEZ65561:JEZ65619 JOV65561:JOV65619 JYR65561:JYR65619 KIN65561:KIN65619 KSJ65561:KSJ65619 LCF65561:LCF65619 LMB65561:LMB65619 LVX65561:LVX65619 MFT65561:MFT65619 MPP65561:MPP65619 MZL65561:MZL65619 NJH65561:NJH65619 NTD65561:NTD65619 OCZ65561:OCZ65619 OMV65561:OMV65619 OWR65561:OWR65619 PGN65561:PGN65619 PQJ65561:PQJ65619 QAF65561:QAF65619 QKB65561:QKB65619 QTX65561:QTX65619 RDT65561:RDT65619 RNP65561:RNP65619 RXL65561:RXL65619 SHH65561:SHH65619 SRD65561:SRD65619 TAZ65561:TAZ65619 TKV65561:TKV65619 TUR65561:TUR65619 UEN65561:UEN65619 UOJ65561:UOJ65619 UYF65561:UYF65619 VIB65561:VIB65619 VRX65561:VRX65619 WBT65561:WBT65619 WLP65561:WLP65619 WVL65561:WVL65619 D131097:D131155 IZ131097:IZ131155 SV131097:SV131155 ACR131097:ACR131155 AMN131097:AMN131155 AWJ131097:AWJ131155 BGF131097:BGF131155 BQB131097:BQB131155 BZX131097:BZX131155 CJT131097:CJT131155 CTP131097:CTP131155 DDL131097:DDL131155 DNH131097:DNH131155 DXD131097:DXD131155 EGZ131097:EGZ131155 EQV131097:EQV131155 FAR131097:FAR131155 FKN131097:FKN131155 FUJ131097:FUJ131155 GEF131097:GEF131155 GOB131097:GOB131155 GXX131097:GXX131155 HHT131097:HHT131155 HRP131097:HRP131155 IBL131097:IBL131155 ILH131097:ILH131155 IVD131097:IVD131155 JEZ131097:JEZ131155 JOV131097:JOV131155 JYR131097:JYR131155 KIN131097:KIN131155 KSJ131097:KSJ131155 LCF131097:LCF131155 LMB131097:LMB131155 LVX131097:LVX131155 MFT131097:MFT131155 MPP131097:MPP131155 MZL131097:MZL131155 NJH131097:NJH131155 NTD131097:NTD131155 OCZ131097:OCZ131155 OMV131097:OMV131155 OWR131097:OWR131155 PGN131097:PGN131155 PQJ131097:PQJ131155 QAF131097:QAF131155 QKB131097:QKB131155 QTX131097:QTX131155 RDT131097:RDT131155 RNP131097:RNP131155 RXL131097:RXL131155 SHH131097:SHH131155 SRD131097:SRD131155 TAZ131097:TAZ131155 TKV131097:TKV131155 TUR131097:TUR131155 UEN131097:UEN131155 UOJ131097:UOJ131155 UYF131097:UYF131155 VIB131097:VIB131155 VRX131097:VRX131155 WBT131097:WBT131155 WLP131097:WLP131155 WVL131097:WVL131155 D196633:D196691 IZ196633:IZ196691 SV196633:SV196691 ACR196633:ACR196691 AMN196633:AMN196691 AWJ196633:AWJ196691 BGF196633:BGF196691 BQB196633:BQB196691 BZX196633:BZX196691 CJT196633:CJT196691 CTP196633:CTP196691 DDL196633:DDL196691 DNH196633:DNH196691 DXD196633:DXD196691 EGZ196633:EGZ196691 EQV196633:EQV196691 FAR196633:FAR196691 FKN196633:FKN196691 FUJ196633:FUJ196691 GEF196633:GEF196691 GOB196633:GOB196691 GXX196633:GXX196691 HHT196633:HHT196691 HRP196633:HRP196691 IBL196633:IBL196691 ILH196633:ILH196691 IVD196633:IVD196691 JEZ196633:JEZ196691 JOV196633:JOV196691 JYR196633:JYR196691 KIN196633:KIN196691 KSJ196633:KSJ196691 LCF196633:LCF196691 LMB196633:LMB196691 LVX196633:LVX196691 MFT196633:MFT196691 MPP196633:MPP196691 MZL196633:MZL196691 NJH196633:NJH196691 NTD196633:NTD196691 OCZ196633:OCZ196691 OMV196633:OMV196691 OWR196633:OWR196691 PGN196633:PGN196691 PQJ196633:PQJ196691 QAF196633:QAF196691 QKB196633:QKB196691 QTX196633:QTX196691 RDT196633:RDT196691 RNP196633:RNP196691 RXL196633:RXL196691 SHH196633:SHH196691 SRD196633:SRD196691 TAZ196633:TAZ196691 TKV196633:TKV196691 TUR196633:TUR196691 UEN196633:UEN196691 UOJ196633:UOJ196691 UYF196633:UYF196691 VIB196633:VIB196691 VRX196633:VRX196691 WBT196633:WBT196691 WLP196633:WLP196691 WVL196633:WVL196691 D262169:D262227 IZ262169:IZ262227 SV262169:SV262227 ACR262169:ACR262227 AMN262169:AMN262227 AWJ262169:AWJ262227 BGF262169:BGF262227 BQB262169:BQB262227 BZX262169:BZX262227 CJT262169:CJT262227 CTP262169:CTP262227 DDL262169:DDL262227 DNH262169:DNH262227 DXD262169:DXD262227 EGZ262169:EGZ262227 EQV262169:EQV262227 FAR262169:FAR262227 FKN262169:FKN262227 FUJ262169:FUJ262227 GEF262169:GEF262227 GOB262169:GOB262227 GXX262169:GXX262227 HHT262169:HHT262227 HRP262169:HRP262227 IBL262169:IBL262227 ILH262169:ILH262227 IVD262169:IVD262227 JEZ262169:JEZ262227 JOV262169:JOV262227 JYR262169:JYR262227 KIN262169:KIN262227 KSJ262169:KSJ262227 LCF262169:LCF262227 LMB262169:LMB262227 LVX262169:LVX262227 MFT262169:MFT262227 MPP262169:MPP262227 MZL262169:MZL262227 NJH262169:NJH262227 NTD262169:NTD262227 OCZ262169:OCZ262227 OMV262169:OMV262227 OWR262169:OWR262227 PGN262169:PGN262227 PQJ262169:PQJ262227 QAF262169:QAF262227 QKB262169:QKB262227 QTX262169:QTX262227 RDT262169:RDT262227 RNP262169:RNP262227 RXL262169:RXL262227 SHH262169:SHH262227 SRD262169:SRD262227 TAZ262169:TAZ262227 TKV262169:TKV262227 TUR262169:TUR262227 UEN262169:UEN262227 UOJ262169:UOJ262227 UYF262169:UYF262227 VIB262169:VIB262227 VRX262169:VRX262227 WBT262169:WBT262227 WLP262169:WLP262227 WVL262169:WVL262227 D327705:D327763 IZ327705:IZ327763 SV327705:SV327763 ACR327705:ACR327763 AMN327705:AMN327763 AWJ327705:AWJ327763 BGF327705:BGF327763 BQB327705:BQB327763 BZX327705:BZX327763 CJT327705:CJT327763 CTP327705:CTP327763 DDL327705:DDL327763 DNH327705:DNH327763 DXD327705:DXD327763 EGZ327705:EGZ327763 EQV327705:EQV327763 FAR327705:FAR327763 FKN327705:FKN327763 FUJ327705:FUJ327763 GEF327705:GEF327763 GOB327705:GOB327763 GXX327705:GXX327763 HHT327705:HHT327763 HRP327705:HRP327763 IBL327705:IBL327763 ILH327705:ILH327763 IVD327705:IVD327763 JEZ327705:JEZ327763 JOV327705:JOV327763 JYR327705:JYR327763 KIN327705:KIN327763 KSJ327705:KSJ327763 LCF327705:LCF327763 LMB327705:LMB327763 LVX327705:LVX327763 MFT327705:MFT327763 MPP327705:MPP327763 MZL327705:MZL327763 NJH327705:NJH327763 NTD327705:NTD327763 OCZ327705:OCZ327763 OMV327705:OMV327763 OWR327705:OWR327763 PGN327705:PGN327763 PQJ327705:PQJ327763 QAF327705:QAF327763 QKB327705:QKB327763 QTX327705:QTX327763 RDT327705:RDT327763 RNP327705:RNP327763 RXL327705:RXL327763 SHH327705:SHH327763 SRD327705:SRD327763 TAZ327705:TAZ327763 TKV327705:TKV327763 TUR327705:TUR327763 UEN327705:UEN327763 UOJ327705:UOJ327763 UYF327705:UYF327763 VIB327705:VIB327763 VRX327705:VRX327763 WBT327705:WBT327763 WLP327705:WLP327763 WVL327705:WVL327763 D393241:D393299 IZ393241:IZ393299 SV393241:SV393299 ACR393241:ACR393299 AMN393241:AMN393299 AWJ393241:AWJ393299 BGF393241:BGF393299 BQB393241:BQB393299 BZX393241:BZX393299 CJT393241:CJT393299 CTP393241:CTP393299 DDL393241:DDL393299 DNH393241:DNH393299 DXD393241:DXD393299 EGZ393241:EGZ393299 EQV393241:EQV393299 FAR393241:FAR393299 FKN393241:FKN393299 FUJ393241:FUJ393299 GEF393241:GEF393299 GOB393241:GOB393299 GXX393241:GXX393299 HHT393241:HHT393299 HRP393241:HRP393299 IBL393241:IBL393299 ILH393241:ILH393299 IVD393241:IVD393299 JEZ393241:JEZ393299 JOV393241:JOV393299 JYR393241:JYR393299 KIN393241:KIN393299 KSJ393241:KSJ393299 LCF393241:LCF393299 LMB393241:LMB393299 LVX393241:LVX393299 MFT393241:MFT393299 MPP393241:MPP393299 MZL393241:MZL393299 NJH393241:NJH393299 NTD393241:NTD393299 OCZ393241:OCZ393299 OMV393241:OMV393299 OWR393241:OWR393299 PGN393241:PGN393299 PQJ393241:PQJ393299 QAF393241:QAF393299 QKB393241:QKB393299 QTX393241:QTX393299 RDT393241:RDT393299 RNP393241:RNP393299 RXL393241:RXL393299 SHH393241:SHH393299 SRD393241:SRD393299 TAZ393241:TAZ393299 TKV393241:TKV393299 TUR393241:TUR393299 UEN393241:UEN393299 UOJ393241:UOJ393299 UYF393241:UYF393299 VIB393241:VIB393299 VRX393241:VRX393299 WBT393241:WBT393299 WLP393241:WLP393299 WVL393241:WVL393299 D458777:D458835 IZ458777:IZ458835 SV458777:SV458835 ACR458777:ACR458835 AMN458777:AMN458835 AWJ458777:AWJ458835 BGF458777:BGF458835 BQB458777:BQB458835 BZX458777:BZX458835 CJT458777:CJT458835 CTP458777:CTP458835 DDL458777:DDL458835 DNH458777:DNH458835 DXD458777:DXD458835 EGZ458777:EGZ458835 EQV458777:EQV458835 FAR458777:FAR458835 FKN458777:FKN458835 FUJ458777:FUJ458835 GEF458777:GEF458835 GOB458777:GOB458835 GXX458777:GXX458835 HHT458777:HHT458835 HRP458777:HRP458835 IBL458777:IBL458835 ILH458777:ILH458835 IVD458777:IVD458835 JEZ458777:JEZ458835 JOV458777:JOV458835 JYR458777:JYR458835 KIN458777:KIN458835 KSJ458777:KSJ458835 LCF458777:LCF458835 LMB458777:LMB458835 LVX458777:LVX458835 MFT458777:MFT458835 MPP458777:MPP458835 MZL458777:MZL458835 NJH458777:NJH458835 NTD458777:NTD458835 OCZ458777:OCZ458835 OMV458777:OMV458835 OWR458777:OWR458835 PGN458777:PGN458835 PQJ458777:PQJ458835 QAF458777:QAF458835 QKB458777:QKB458835 QTX458777:QTX458835 RDT458777:RDT458835 RNP458777:RNP458835 RXL458777:RXL458835 SHH458777:SHH458835 SRD458777:SRD458835 TAZ458777:TAZ458835 TKV458777:TKV458835 TUR458777:TUR458835 UEN458777:UEN458835 UOJ458777:UOJ458835 UYF458777:UYF458835 VIB458777:VIB458835 VRX458777:VRX458835 WBT458777:WBT458835 WLP458777:WLP458835 WVL458777:WVL458835 D524313:D524371 IZ524313:IZ524371 SV524313:SV524371 ACR524313:ACR524371 AMN524313:AMN524371 AWJ524313:AWJ524371 BGF524313:BGF524371 BQB524313:BQB524371 BZX524313:BZX524371 CJT524313:CJT524371 CTP524313:CTP524371 DDL524313:DDL524371 DNH524313:DNH524371 DXD524313:DXD524371 EGZ524313:EGZ524371 EQV524313:EQV524371 FAR524313:FAR524371 FKN524313:FKN524371 FUJ524313:FUJ524371 GEF524313:GEF524371 GOB524313:GOB524371 GXX524313:GXX524371 HHT524313:HHT524371 HRP524313:HRP524371 IBL524313:IBL524371 ILH524313:ILH524371 IVD524313:IVD524371 JEZ524313:JEZ524371 JOV524313:JOV524371 JYR524313:JYR524371 KIN524313:KIN524371 KSJ524313:KSJ524371 LCF524313:LCF524371 LMB524313:LMB524371 LVX524313:LVX524371 MFT524313:MFT524371 MPP524313:MPP524371 MZL524313:MZL524371 NJH524313:NJH524371 NTD524313:NTD524371 OCZ524313:OCZ524371 OMV524313:OMV524371 OWR524313:OWR524371 PGN524313:PGN524371 PQJ524313:PQJ524371 QAF524313:QAF524371 QKB524313:QKB524371 QTX524313:QTX524371 RDT524313:RDT524371 RNP524313:RNP524371 RXL524313:RXL524371 SHH524313:SHH524371 SRD524313:SRD524371 TAZ524313:TAZ524371 TKV524313:TKV524371 TUR524313:TUR524371 UEN524313:UEN524371 UOJ524313:UOJ524371 UYF524313:UYF524371 VIB524313:VIB524371 VRX524313:VRX524371 WBT524313:WBT524371 WLP524313:WLP524371 WVL524313:WVL524371 D589849:D589907 IZ589849:IZ589907 SV589849:SV589907 ACR589849:ACR589907 AMN589849:AMN589907 AWJ589849:AWJ589907 BGF589849:BGF589907 BQB589849:BQB589907 BZX589849:BZX589907 CJT589849:CJT589907 CTP589849:CTP589907 DDL589849:DDL589907 DNH589849:DNH589907 DXD589849:DXD589907 EGZ589849:EGZ589907 EQV589849:EQV589907 FAR589849:FAR589907 FKN589849:FKN589907 FUJ589849:FUJ589907 GEF589849:GEF589907 GOB589849:GOB589907 GXX589849:GXX589907 HHT589849:HHT589907 HRP589849:HRP589907 IBL589849:IBL589907 ILH589849:ILH589907 IVD589849:IVD589907 JEZ589849:JEZ589907 JOV589849:JOV589907 JYR589849:JYR589907 KIN589849:KIN589907 KSJ589849:KSJ589907 LCF589849:LCF589907 LMB589849:LMB589907 LVX589849:LVX589907 MFT589849:MFT589907 MPP589849:MPP589907 MZL589849:MZL589907 NJH589849:NJH589907 NTD589849:NTD589907 OCZ589849:OCZ589907 OMV589849:OMV589907 OWR589849:OWR589907 PGN589849:PGN589907 PQJ589849:PQJ589907 QAF589849:QAF589907 QKB589849:QKB589907 QTX589849:QTX589907 RDT589849:RDT589907 RNP589849:RNP589907 RXL589849:RXL589907 SHH589849:SHH589907 SRD589849:SRD589907 TAZ589849:TAZ589907 TKV589849:TKV589907 TUR589849:TUR589907 UEN589849:UEN589907 UOJ589849:UOJ589907 UYF589849:UYF589907 VIB589849:VIB589907 VRX589849:VRX589907 WBT589849:WBT589907 WLP589849:WLP589907 WVL589849:WVL589907 D655385:D655443 IZ655385:IZ655443 SV655385:SV655443 ACR655385:ACR655443 AMN655385:AMN655443 AWJ655385:AWJ655443 BGF655385:BGF655443 BQB655385:BQB655443 BZX655385:BZX655443 CJT655385:CJT655443 CTP655385:CTP655443 DDL655385:DDL655443 DNH655385:DNH655443 DXD655385:DXD655443 EGZ655385:EGZ655443 EQV655385:EQV655443 FAR655385:FAR655443 FKN655385:FKN655443 FUJ655385:FUJ655443 GEF655385:GEF655443 GOB655385:GOB655443 GXX655385:GXX655443 HHT655385:HHT655443 HRP655385:HRP655443 IBL655385:IBL655443 ILH655385:ILH655443 IVD655385:IVD655443 JEZ655385:JEZ655443 JOV655385:JOV655443 JYR655385:JYR655443 KIN655385:KIN655443 KSJ655385:KSJ655443 LCF655385:LCF655443 LMB655385:LMB655443 LVX655385:LVX655443 MFT655385:MFT655443 MPP655385:MPP655443 MZL655385:MZL655443 NJH655385:NJH655443 NTD655385:NTD655443 OCZ655385:OCZ655443 OMV655385:OMV655443 OWR655385:OWR655443 PGN655385:PGN655443 PQJ655385:PQJ655443 QAF655385:QAF655443 QKB655385:QKB655443 QTX655385:QTX655443 RDT655385:RDT655443 RNP655385:RNP655443 RXL655385:RXL655443 SHH655385:SHH655443 SRD655385:SRD655443 TAZ655385:TAZ655443 TKV655385:TKV655443 TUR655385:TUR655443 UEN655385:UEN655443 UOJ655385:UOJ655443 UYF655385:UYF655443 VIB655385:VIB655443 VRX655385:VRX655443 WBT655385:WBT655443 WLP655385:WLP655443 WVL655385:WVL655443 D720921:D720979 IZ720921:IZ720979 SV720921:SV720979 ACR720921:ACR720979 AMN720921:AMN720979 AWJ720921:AWJ720979 BGF720921:BGF720979 BQB720921:BQB720979 BZX720921:BZX720979 CJT720921:CJT720979 CTP720921:CTP720979 DDL720921:DDL720979 DNH720921:DNH720979 DXD720921:DXD720979 EGZ720921:EGZ720979 EQV720921:EQV720979 FAR720921:FAR720979 FKN720921:FKN720979 FUJ720921:FUJ720979 GEF720921:GEF720979 GOB720921:GOB720979 GXX720921:GXX720979 HHT720921:HHT720979 HRP720921:HRP720979 IBL720921:IBL720979 ILH720921:ILH720979 IVD720921:IVD720979 JEZ720921:JEZ720979 JOV720921:JOV720979 JYR720921:JYR720979 KIN720921:KIN720979 KSJ720921:KSJ720979 LCF720921:LCF720979 LMB720921:LMB720979 LVX720921:LVX720979 MFT720921:MFT720979 MPP720921:MPP720979 MZL720921:MZL720979 NJH720921:NJH720979 NTD720921:NTD720979 OCZ720921:OCZ720979 OMV720921:OMV720979 OWR720921:OWR720979 PGN720921:PGN720979 PQJ720921:PQJ720979 QAF720921:QAF720979 QKB720921:QKB720979 QTX720921:QTX720979 RDT720921:RDT720979 RNP720921:RNP720979 RXL720921:RXL720979 SHH720921:SHH720979 SRD720921:SRD720979 TAZ720921:TAZ720979 TKV720921:TKV720979 TUR720921:TUR720979 UEN720921:UEN720979 UOJ720921:UOJ720979 UYF720921:UYF720979 VIB720921:VIB720979 VRX720921:VRX720979 WBT720921:WBT720979 WLP720921:WLP720979 WVL720921:WVL720979 D786457:D786515 IZ786457:IZ786515 SV786457:SV786515 ACR786457:ACR786515 AMN786457:AMN786515 AWJ786457:AWJ786515 BGF786457:BGF786515 BQB786457:BQB786515 BZX786457:BZX786515 CJT786457:CJT786515 CTP786457:CTP786515 DDL786457:DDL786515 DNH786457:DNH786515 DXD786457:DXD786515 EGZ786457:EGZ786515 EQV786457:EQV786515 FAR786457:FAR786515 FKN786457:FKN786515 FUJ786457:FUJ786515 GEF786457:GEF786515 GOB786457:GOB786515 GXX786457:GXX786515 HHT786457:HHT786515 HRP786457:HRP786515 IBL786457:IBL786515 ILH786457:ILH786515 IVD786457:IVD786515 JEZ786457:JEZ786515 JOV786457:JOV786515 JYR786457:JYR786515 KIN786457:KIN786515 KSJ786457:KSJ786515 LCF786457:LCF786515 LMB786457:LMB786515 LVX786457:LVX786515 MFT786457:MFT786515 MPP786457:MPP786515 MZL786457:MZL786515 NJH786457:NJH786515 NTD786457:NTD786515 OCZ786457:OCZ786515 OMV786457:OMV786515 OWR786457:OWR786515 PGN786457:PGN786515 PQJ786457:PQJ786515 QAF786457:QAF786515 QKB786457:QKB786515 QTX786457:QTX786515 RDT786457:RDT786515 RNP786457:RNP786515 RXL786457:RXL786515 SHH786457:SHH786515 SRD786457:SRD786515 TAZ786457:TAZ786515 TKV786457:TKV786515 TUR786457:TUR786515 UEN786457:UEN786515 UOJ786457:UOJ786515 UYF786457:UYF786515 VIB786457:VIB786515 VRX786457:VRX786515 WBT786457:WBT786515 WLP786457:WLP786515 WVL786457:WVL786515 D851993:D852051 IZ851993:IZ852051 SV851993:SV852051 ACR851993:ACR852051 AMN851993:AMN852051 AWJ851993:AWJ852051 BGF851993:BGF852051 BQB851993:BQB852051 BZX851993:BZX852051 CJT851993:CJT852051 CTP851993:CTP852051 DDL851993:DDL852051 DNH851993:DNH852051 DXD851993:DXD852051 EGZ851993:EGZ852051 EQV851993:EQV852051 FAR851993:FAR852051 FKN851993:FKN852051 FUJ851993:FUJ852051 GEF851993:GEF852051 GOB851993:GOB852051 GXX851993:GXX852051 HHT851993:HHT852051 HRP851993:HRP852051 IBL851993:IBL852051 ILH851993:ILH852051 IVD851993:IVD852051 JEZ851993:JEZ852051 JOV851993:JOV852051 JYR851993:JYR852051 KIN851993:KIN852051 KSJ851993:KSJ852051 LCF851993:LCF852051 LMB851993:LMB852051 LVX851993:LVX852051 MFT851993:MFT852051 MPP851993:MPP852051 MZL851993:MZL852051 NJH851993:NJH852051 NTD851993:NTD852051 OCZ851993:OCZ852051 OMV851993:OMV852051 OWR851993:OWR852051 PGN851993:PGN852051 PQJ851993:PQJ852051 QAF851993:QAF852051 QKB851993:QKB852051 QTX851993:QTX852051 RDT851993:RDT852051 RNP851993:RNP852051 RXL851993:RXL852051 SHH851993:SHH852051 SRD851993:SRD852051 TAZ851993:TAZ852051 TKV851993:TKV852051 TUR851993:TUR852051 UEN851993:UEN852051 UOJ851993:UOJ852051 UYF851993:UYF852051 VIB851993:VIB852051 VRX851993:VRX852051 WBT851993:WBT852051 WLP851993:WLP852051 WVL851993:WVL852051 D917529:D917587 IZ917529:IZ917587 SV917529:SV917587 ACR917529:ACR917587 AMN917529:AMN917587 AWJ917529:AWJ917587 BGF917529:BGF917587 BQB917529:BQB917587 BZX917529:BZX917587 CJT917529:CJT917587 CTP917529:CTP917587 DDL917529:DDL917587 DNH917529:DNH917587 DXD917529:DXD917587 EGZ917529:EGZ917587 EQV917529:EQV917587 FAR917529:FAR917587 FKN917529:FKN917587 FUJ917529:FUJ917587 GEF917529:GEF917587 GOB917529:GOB917587 GXX917529:GXX917587 HHT917529:HHT917587 HRP917529:HRP917587 IBL917529:IBL917587 ILH917529:ILH917587 IVD917529:IVD917587 JEZ917529:JEZ917587 JOV917529:JOV917587 JYR917529:JYR917587 KIN917529:KIN917587 KSJ917529:KSJ917587 LCF917529:LCF917587 LMB917529:LMB917587 LVX917529:LVX917587 MFT917529:MFT917587 MPP917529:MPP917587 MZL917529:MZL917587 NJH917529:NJH917587 NTD917529:NTD917587 OCZ917529:OCZ917587 OMV917529:OMV917587 OWR917529:OWR917587 PGN917529:PGN917587 PQJ917529:PQJ917587 QAF917529:QAF917587 QKB917529:QKB917587 QTX917529:QTX917587 RDT917529:RDT917587 RNP917529:RNP917587 RXL917529:RXL917587 SHH917529:SHH917587 SRD917529:SRD917587 TAZ917529:TAZ917587 TKV917529:TKV917587 TUR917529:TUR917587 UEN917529:UEN917587 UOJ917529:UOJ917587 UYF917529:UYF917587 VIB917529:VIB917587 VRX917529:VRX917587 WBT917529:WBT917587 WLP917529:WLP917587 WVL917529:WVL917587 D983065:D983123 IZ983065:IZ983123 SV983065:SV983123 ACR983065:ACR983123 AMN983065:AMN983123 AWJ983065:AWJ983123 BGF983065:BGF983123 BQB983065:BQB983123 BZX983065:BZX983123 CJT983065:CJT983123 CTP983065:CTP983123 DDL983065:DDL983123 DNH983065:DNH983123 DXD983065:DXD983123 EGZ983065:EGZ983123 EQV983065:EQV983123 FAR983065:FAR983123 FKN983065:FKN983123 FUJ983065:FUJ983123 GEF983065:GEF983123 GOB983065:GOB983123 GXX983065:GXX983123 HHT983065:HHT983123 HRP983065:HRP983123 IBL983065:IBL983123 ILH983065:ILH983123 IVD983065:IVD983123 JEZ983065:JEZ983123 JOV983065:JOV983123 JYR983065:JYR983123 KIN983065:KIN983123 KSJ983065:KSJ983123 LCF983065:LCF983123 LMB983065:LMB983123 LVX983065:LVX983123 MFT983065:MFT983123 MPP983065:MPP983123 MZL983065:MZL983123 NJH983065:NJH983123 NTD983065:NTD983123 OCZ983065:OCZ983123 OMV983065:OMV983123 OWR983065:OWR983123 PGN983065:PGN983123 PQJ983065:PQJ983123 QAF983065:QAF983123 QKB983065:QKB983123 QTX983065:QTX983123 RDT983065:RDT983123 RNP983065:RNP983123 RXL983065:RXL983123 SHH983065:SHH983123 SRD983065:SRD983123 TAZ983065:TAZ983123 TKV983065:TKV983123 TUR983065:TUR983123 UEN983065:UEN983123 UOJ983065:UOJ983123 UYF983065:UYF983123 VIB983065:VIB983123 VRX983065:VRX983123 WBT983065:WBT983123 WLP983065:WLP983123 WVL983065:WVL983123" xr:uid="{BEA78623-04F2-4064-A6C3-102A550C97FC}">
      <formula1>IF(OR(D25="d",D25="h"),-1,0)</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B3554-239D-43F4-BA65-EB3EC79DED5B}">
  <dimension ref="A1:K75"/>
  <sheetViews>
    <sheetView workbookViewId="0">
      <selection activeCell="A5" sqref="A5:A7"/>
    </sheetView>
  </sheetViews>
  <sheetFormatPr defaultColWidth="9.08984375" defaultRowHeight="11.5" x14ac:dyDescent="0.25"/>
  <cols>
    <col min="1" max="1" width="5.90625" style="25" customWidth="1"/>
    <col min="2" max="2" width="20.08984375" style="3" customWidth="1"/>
    <col min="3" max="3" width="19.90625" style="3" customWidth="1"/>
    <col min="4" max="4" width="9.453125" style="25" customWidth="1"/>
    <col min="5" max="5" width="6.6328125" style="26" customWidth="1"/>
    <col min="6" max="6" width="6.36328125" style="25" customWidth="1"/>
    <col min="7" max="8" width="6.36328125" style="3" customWidth="1"/>
    <col min="9" max="254" width="9.08984375" style="3"/>
    <col min="255" max="255" width="5.90625" style="3" customWidth="1"/>
    <col min="256" max="256" width="20.08984375" style="3" customWidth="1"/>
    <col min="257" max="257" width="19.90625" style="3" customWidth="1"/>
    <col min="258" max="258" width="8.6328125" style="3" customWidth="1"/>
    <col min="259" max="259" width="11.54296875" style="3" customWidth="1"/>
    <col min="260" max="260" width="9.453125" style="3" customWidth="1"/>
    <col min="261" max="261" width="6.6328125" style="3" customWidth="1"/>
    <col min="262" max="264" width="6.36328125" style="3" customWidth="1"/>
    <col min="265" max="510" width="9.08984375" style="3"/>
    <col min="511" max="511" width="5.90625" style="3" customWidth="1"/>
    <col min="512" max="512" width="20.08984375" style="3" customWidth="1"/>
    <col min="513" max="513" width="19.90625" style="3" customWidth="1"/>
    <col min="514" max="514" width="8.6328125" style="3" customWidth="1"/>
    <col min="515" max="515" width="11.54296875" style="3" customWidth="1"/>
    <col min="516" max="516" width="9.453125" style="3" customWidth="1"/>
    <col min="517" max="517" width="6.6328125" style="3" customWidth="1"/>
    <col min="518" max="520" width="6.36328125" style="3" customWidth="1"/>
    <col min="521" max="766" width="9.08984375" style="3"/>
    <col min="767" max="767" width="5.90625" style="3" customWidth="1"/>
    <col min="768" max="768" width="20.08984375" style="3" customWidth="1"/>
    <col min="769" max="769" width="19.90625" style="3" customWidth="1"/>
    <col min="770" max="770" width="8.6328125" style="3" customWidth="1"/>
    <col min="771" max="771" width="11.54296875" style="3" customWidth="1"/>
    <col min="772" max="772" width="9.453125" style="3" customWidth="1"/>
    <col min="773" max="773" width="6.6328125" style="3" customWidth="1"/>
    <col min="774" max="776" width="6.36328125" style="3" customWidth="1"/>
    <col min="777" max="1022" width="9.08984375" style="3"/>
    <col min="1023" max="1023" width="5.90625" style="3" customWidth="1"/>
    <col min="1024" max="1024" width="20.08984375" style="3" customWidth="1"/>
    <col min="1025" max="1025" width="19.90625" style="3" customWidth="1"/>
    <col min="1026" max="1026" width="8.6328125" style="3" customWidth="1"/>
    <col min="1027" max="1027" width="11.54296875" style="3" customWidth="1"/>
    <col min="1028" max="1028" width="9.453125" style="3" customWidth="1"/>
    <col min="1029" max="1029" width="6.6328125" style="3" customWidth="1"/>
    <col min="1030" max="1032" width="6.36328125" style="3" customWidth="1"/>
    <col min="1033" max="1278" width="9.08984375" style="3"/>
    <col min="1279" max="1279" width="5.90625" style="3" customWidth="1"/>
    <col min="1280" max="1280" width="20.08984375" style="3" customWidth="1"/>
    <col min="1281" max="1281" width="19.90625" style="3" customWidth="1"/>
    <col min="1282" max="1282" width="8.6328125" style="3" customWidth="1"/>
    <col min="1283" max="1283" width="11.54296875" style="3" customWidth="1"/>
    <col min="1284" max="1284" width="9.453125" style="3" customWidth="1"/>
    <col min="1285" max="1285" width="6.6328125" style="3" customWidth="1"/>
    <col min="1286" max="1288" width="6.36328125" style="3" customWidth="1"/>
    <col min="1289" max="1534" width="9.08984375" style="3"/>
    <col min="1535" max="1535" width="5.90625" style="3" customWidth="1"/>
    <col min="1536" max="1536" width="20.08984375" style="3" customWidth="1"/>
    <col min="1537" max="1537" width="19.90625" style="3" customWidth="1"/>
    <col min="1538" max="1538" width="8.6328125" style="3" customWidth="1"/>
    <col min="1539" max="1539" width="11.54296875" style="3" customWidth="1"/>
    <col min="1540" max="1540" width="9.453125" style="3" customWidth="1"/>
    <col min="1541" max="1541" width="6.6328125" style="3" customWidth="1"/>
    <col min="1542" max="1544" width="6.36328125" style="3" customWidth="1"/>
    <col min="1545" max="1790" width="9.08984375" style="3"/>
    <col min="1791" max="1791" width="5.90625" style="3" customWidth="1"/>
    <col min="1792" max="1792" width="20.08984375" style="3" customWidth="1"/>
    <col min="1793" max="1793" width="19.90625" style="3" customWidth="1"/>
    <col min="1794" max="1794" width="8.6328125" style="3" customWidth="1"/>
    <col min="1795" max="1795" width="11.54296875" style="3" customWidth="1"/>
    <col min="1796" max="1796" width="9.453125" style="3" customWidth="1"/>
    <col min="1797" max="1797" width="6.6328125" style="3" customWidth="1"/>
    <col min="1798" max="1800" width="6.36328125" style="3" customWidth="1"/>
    <col min="1801" max="2046" width="9.08984375" style="3"/>
    <col min="2047" max="2047" width="5.90625" style="3" customWidth="1"/>
    <col min="2048" max="2048" width="20.08984375" style="3" customWidth="1"/>
    <col min="2049" max="2049" width="19.90625" style="3" customWidth="1"/>
    <col min="2050" max="2050" width="8.6328125" style="3" customWidth="1"/>
    <col min="2051" max="2051" width="11.54296875" style="3" customWidth="1"/>
    <col min="2052" max="2052" width="9.453125" style="3" customWidth="1"/>
    <col min="2053" max="2053" width="6.6328125" style="3" customWidth="1"/>
    <col min="2054" max="2056" width="6.36328125" style="3" customWidth="1"/>
    <col min="2057" max="2302" width="9.08984375" style="3"/>
    <col min="2303" max="2303" width="5.90625" style="3" customWidth="1"/>
    <col min="2304" max="2304" width="20.08984375" style="3" customWidth="1"/>
    <col min="2305" max="2305" width="19.90625" style="3" customWidth="1"/>
    <col min="2306" max="2306" width="8.6328125" style="3" customWidth="1"/>
    <col min="2307" max="2307" width="11.54296875" style="3" customWidth="1"/>
    <col min="2308" max="2308" width="9.453125" style="3" customWidth="1"/>
    <col min="2309" max="2309" width="6.6328125" style="3" customWidth="1"/>
    <col min="2310" max="2312" width="6.36328125" style="3" customWidth="1"/>
    <col min="2313" max="2558" width="9.08984375" style="3"/>
    <col min="2559" max="2559" width="5.90625" style="3" customWidth="1"/>
    <col min="2560" max="2560" width="20.08984375" style="3" customWidth="1"/>
    <col min="2561" max="2561" width="19.90625" style="3" customWidth="1"/>
    <col min="2562" max="2562" width="8.6328125" style="3" customWidth="1"/>
    <col min="2563" max="2563" width="11.54296875" style="3" customWidth="1"/>
    <col min="2564" max="2564" width="9.453125" style="3" customWidth="1"/>
    <col min="2565" max="2565" width="6.6328125" style="3" customWidth="1"/>
    <col min="2566" max="2568" width="6.36328125" style="3" customWidth="1"/>
    <col min="2569" max="2814" width="9.08984375" style="3"/>
    <col min="2815" max="2815" width="5.90625" style="3" customWidth="1"/>
    <col min="2816" max="2816" width="20.08984375" style="3" customWidth="1"/>
    <col min="2817" max="2817" width="19.90625" style="3" customWidth="1"/>
    <col min="2818" max="2818" width="8.6328125" style="3" customWidth="1"/>
    <col min="2819" max="2819" width="11.54296875" style="3" customWidth="1"/>
    <col min="2820" max="2820" width="9.453125" style="3" customWidth="1"/>
    <col min="2821" max="2821" width="6.6328125" style="3" customWidth="1"/>
    <col min="2822" max="2824" width="6.36328125" style="3" customWidth="1"/>
    <col min="2825" max="3070" width="9.08984375" style="3"/>
    <col min="3071" max="3071" width="5.90625" style="3" customWidth="1"/>
    <col min="3072" max="3072" width="20.08984375" style="3" customWidth="1"/>
    <col min="3073" max="3073" width="19.90625" style="3" customWidth="1"/>
    <col min="3074" max="3074" width="8.6328125" style="3" customWidth="1"/>
    <col min="3075" max="3075" width="11.54296875" style="3" customWidth="1"/>
    <col min="3076" max="3076" width="9.453125" style="3" customWidth="1"/>
    <col min="3077" max="3077" width="6.6328125" style="3" customWidth="1"/>
    <col min="3078" max="3080" width="6.36328125" style="3" customWidth="1"/>
    <col min="3081" max="3326" width="9.08984375" style="3"/>
    <col min="3327" max="3327" width="5.90625" style="3" customWidth="1"/>
    <col min="3328" max="3328" width="20.08984375" style="3" customWidth="1"/>
    <col min="3329" max="3329" width="19.90625" style="3" customWidth="1"/>
    <col min="3330" max="3330" width="8.6328125" style="3" customWidth="1"/>
    <col min="3331" max="3331" width="11.54296875" style="3" customWidth="1"/>
    <col min="3332" max="3332" width="9.453125" style="3" customWidth="1"/>
    <col min="3333" max="3333" width="6.6328125" style="3" customWidth="1"/>
    <col min="3334" max="3336" width="6.36328125" style="3" customWidth="1"/>
    <col min="3337" max="3582" width="9.08984375" style="3"/>
    <col min="3583" max="3583" width="5.90625" style="3" customWidth="1"/>
    <col min="3584" max="3584" width="20.08984375" style="3" customWidth="1"/>
    <col min="3585" max="3585" width="19.90625" style="3" customWidth="1"/>
    <col min="3586" max="3586" width="8.6328125" style="3" customWidth="1"/>
    <col min="3587" max="3587" width="11.54296875" style="3" customWidth="1"/>
    <col min="3588" max="3588" width="9.453125" style="3" customWidth="1"/>
    <col min="3589" max="3589" width="6.6328125" style="3" customWidth="1"/>
    <col min="3590" max="3592" width="6.36328125" style="3" customWidth="1"/>
    <col min="3593" max="3838" width="9.08984375" style="3"/>
    <col min="3839" max="3839" width="5.90625" style="3" customWidth="1"/>
    <col min="3840" max="3840" width="20.08984375" style="3" customWidth="1"/>
    <col min="3841" max="3841" width="19.90625" style="3" customWidth="1"/>
    <col min="3842" max="3842" width="8.6328125" style="3" customWidth="1"/>
    <col min="3843" max="3843" width="11.54296875" style="3" customWidth="1"/>
    <col min="3844" max="3844" width="9.453125" style="3" customWidth="1"/>
    <col min="3845" max="3845" width="6.6328125" style="3" customWidth="1"/>
    <col min="3846" max="3848" width="6.36328125" style="3" customWidth="1"/>
    <col min="3849" max="4094" width="9.08984375" style="3"/>
    <col min="4095" max="4095" width="5.90625" style="3" customWidth="1"/>
    <col min="4096" max="4096" width="20.08984375" style="3" customWidth="1"/>
    <col min="4097" max="4097" width="19.90625" style="3" customWidth="1"/>
    <col min="4098" max="4098" width="8.6328125" style="3" customWidth="1"/>
    <col min="4099" max="4099" width="11.54296875" style="3" customWidth="1"/>
    <col min="4100" max="4100" width="9.453125" style="3" customWidth="1"/>
    <col min="4101" max="4101" width="6.6328125" style="3" customWidth="1"/>
    <col min="4102" max="4104" width="6.36328125" style="3" customWidth="1"/>
    <col min="4105" max="4350" width="9.08984375" style="3"/>
    <col min="4351" max="4351" width="5.90625" style="3" customWidth="1"/>
    <col min="4352" max="4352" width="20.08984375" style="3" customWidth="1"/>
    <col min="4353" max="4353" width="19.90625" style="3" customWidth="1"/>
    <col min="4354" max="4354" width="8.6328125" style="3" customWidth="1"/>
    <col min="4355" max="4355" width="11.54296875" style="3" customWidth="1"/>
    <col min="4356" max="4356" width="9.453125" style="3" customWidth="1"/>
    <col min="4357" max="4357" width="6.6328125" style="3" customWidth="1"/>
    <col min="4358" max="4360" width="6.36328125" style="3" customWidth="1"/>
    <col min="4361" max="4606" width="9.08984375" style="3"/>
    <col min="4607" max="4607" width="5.90625" style="3" customWidth="1"/>
    <col min="4608" max="4608" width="20.08984375" style="3" customWidth="1"/>
    <col min="4609" max="4609" width="19.90625" style="3" customWidth="1"/>
    <col min="4610" max="4610" width="8.6328125" style="3" customWidth="1"/>
    <col min="4611" max="4611" width="11.54296875" style="3" customWidth="1"/>
    <col min="4612" max="4612" width="9.453125" style="3" customWidth="1"/>
    <col min="4613" max="4613" width="6.6328125" style="3" customWidth="1"/>
    <col min="4614" max="4616" width="6.36328125" style="3" customWidth="1"/>
    <col min="4617" max="4862" width="9.08984375" style="3"/>
    <col min="4863" max="4863" width="5.90625" style="3" customWidth="1"/>
    <col min="4864" max="4864" width="20.08984375" style="3" customWidth="1"/>
    <col min="4865" max="4865" width="19.90625" style="3" customWidth="1"/>
    <col min="4866" max="4866" width="8.6328125" style="3" customWidth="1"/>
    <col min="4867" max="4867" width="11.54296875" style="3" customWidth="1"/>
    <col min="4868" max="4868" width="9.453125" style="3" customWidth="1"/>
    <col min="4869" max="4869" width="6.6328125" style="3" customWidth="1"/>
    <col min="4870" max="4872" width="6.36328125" style="3" customWidth="1"/>
    <col min="4873" max="5118" width="9.08984375" style="3"/>
    <col min="5119" max="5119" width="5.90625" style="3" customWidth="1"/>
    <col min="5120" max="5120" width="20.08984375" style="3" customWidth="1"/>
    <col min="5121" max="5121" width="19.90625" style="3" customWidth="1"/>
    <col min="5122" max="5122" width="8.6328125" style="3" customWidth="1"/>
    <col min="5123" max="5123" width="11.54296875" style="3" customWidth="1"/>
    <col min="5124" max="5124" width="9.453125" style="3" customWidth="1"/>
    <col min="5125" max="5125" width="6.6328125" style="3" customWidth="1"/>
    <col min="5126" max="5128" width="6.36328125" style="3" customWidth="1"/>
    <col min="5129" max="5374" width="9.08984375" style="3"/>
    <col min="5375" max="5375" width="5.90625" style="3" customWidth="1"/>
    <col min="5376" max="5376" width="20.08984375" style="3" customWidth="1"/>
    <col min="5377" max="5377" width="19.90625" style="3" customWidth="1"/>
    <col min="5378" max="5378" width="8.6328125" style="3" customWidth="1"/>
    <col min="5379" max="5379" width="11.54296875" style="3" customWidth="1"/>
    <col min="5380" max="5380" width="9.453125" style="3" customWidth="1"/>
    <col min="5381" max="5381" width="6.6328125" style="3" customWidth="1"/>
    <col min="5382" max="5384" width="6.36328125" style="3" customWidth="1"/>
    <col min="5385" max="5630" width="9.08984375" style="3"/>
    <col min="5631" max="5631" width="5.90625" style="3" customWidth="1"/>
    <col min="5632" max="5632" width="20.08984375" style="3" customWidth="1"/>
    <col min="5633" max="5633" width="19.90625" style="3" customWidth="1"/>
    <col min="5634" max="5634" width="8.6328125" style="3" customWidth="1"/>
    <col min="5635" max="5635" width="11.54296875" style="3" customWidth="1"/>
    <col min="5636" max="5636" width="9.453125" style="3" customWidth="1"/>
    <col min="5637" max="5637" width="6.6328125" style="3" customWidth="1"/>
    <col min="5638" max="5640" width="6.36328125" style="3" customWidth="1"/>
    <col min="5641" max="5886" width="9.08984375" style="3"/>
    <col min="5887" max="5887" width="5.90625" style="3" customWidth="1"/>
    <col min="5888" max="5888" width="20.08984375" style="3" customWidth="1"/>
    <col min="5889" max="5889" width="19.90625" style="3" customWidth="1"/>
    <col min="5890" max="5890" width="8.6328125" style="3" customWidth="1"/>
    <col min="5891" max="5891" width="11.54296875" style="3" customWidth="1"/>
    <col min="5892" max="5892" width="9.453125" style="3" customWidth="1"/>
    <col min="5893" max="5893" width="6.6328125" style="3" customWidth="1"/>
    <col min="5894" max="5896" width="6.36328125" style="3" customWidth="1"/>
    <col min="5897" max="6142" width="9.08984375" style="3"/>
    <col min="6143" max="6143" width="5.90625" style="3" customWidth="1"/>
    <col min="6144" max="6144" width="20.08984375" style="3" customWidth="1"/>
    <col min="6145" max="6145" width="19.90625" style="3" customWidth="1"/>
    <col min="6146" max="6146" width="8.6328125" style="3" customWidth="1"/>
    <col min="6147" max="6147" width="11.54296875" style="3" customWidth="1"/>
    <col min="6148" max="6148" width="9.453125" style="3" customWidth="1"/>
    <col min="6149" max="6149" width="6.6328125" style="3" customWidth="1"/>
    <col min="6150" max="6152" width="6.36328125" style="3" customWidth="1"/>
    <col min="6153" max="6398" width="9.08984375" style="3"/>
    <col min="6399" max="6399" width="5.90625" style="3" customWidth="1"/>
    <col min="6400" max="6400" width="20.08984375" style="3" customWidth="1"/>
    <col min="6401" max="6401" width="19.90625" style="3" customWidth="1"/>
    <col min="6402" max="6402" width="8.6328125" style="3" customWidth="1"/>
    <col min="6403" max="6403" width="11.54296875" style="3" customWidth="1"/>
    <col min="6404" max="6404" width="9.453125" style="3" customWidth="1"/>
    <col min="6405" max="6405" width="6.6328125" style="3" customWidth="1"/>
    <col min="6406" max="6408" width="6.36328125" style="3" customWidth="1"/>
    <col min="6409" max="6654" width="9.08984375" style="3"/>
    <col min="6655" max="6655" width="5.90625" style="3" customWidth="1"/>
    <col min="6656" max="6656" width="20.08984375" style="3" customWidth="1"/>
    <col min="6657" max="6657" width="19.90625" style="3" customWidth="1"/>
    <col min="6658" max="6658" width="8.6328125" style="3" customWidth="1"/>
    <col min="6659" max="6659" width="11.54296875" style="3" customWidth="1"/>
    <col min="6660" max="6660" width="9.453125" style="3" customWidth="1"/>
    <col min="6661" max="6661" width="6.6328125" style="3" customWidth="1"/>
    <col min="6662" max="6664" width="6.36328125" style="3" customWidth="1"/>
    <col min="6665" max="6910" width="9.08984375" style="3"/>
    <col min="6911" max="6911" width="5.90625" style="3" customWidth="1"/>
    <col min="6912" max="6912" width="20.08984375" style="3" customWidth="1"/>
    <col min="6913" max="6913" width="19.90625" style="3" customWidth="1"/>
    <col min="6914" max="6914" width="8.6328125" style="3" customWidth="1"/>
    <col min="6915" max="6915" width="11.54296875" style="3" customWidth="1"/>
    <col min="6916" max="6916" width="9.453125" style="3" customWidth="1"/>
    <col min="6917" max="6917" width="6.6328125" style="3" customWidth="1"/>
    <col min="6918" max="6920" width="6.36328125" style="3" customWidth="1"/>
    <col min="6921" max="7166" width="9.08984375" style="3"/>
    <col min="7167" max="7167" width="5.90625" style="3" customWidth="1"/>
    <col min="7168" max="7168" width="20.08984375" style="3" customWidth="1"/>
    <col min="7169" max="7169" width="19.90625" style="3" customWidth="1"/>
    <col min="7170" max="7170" width="8.6328125" style="3" customWidth="1"/>
    <col min="7171" max="7171" width="11.54296875" style="3" customWidth="1"/>
    <col min="7172" max="7172" width="9.453125" style="3" customWidth="1"/>
    <col min="7173" max="7173" width="6.6328125" style="3" customWidth="1"/>
    <col min="7174" max="7176" width="6.36328125" style="3" customWidth="1"/>
    <col min="7177" max="7422" width="9.08984375" style="3"/>
    <col min="7423" max="7423" width="5.90625" style="3" customWidth="1"/>
    <col min="7424" max="7424" width="20.08984375" style="3" customWidth="1"/>
    <col min="7425" max="7425" width="19.90625" style="3" customWidth="1"/>
    <col min="7426" max="7426" width="8.6328125" style="3" customWidth="1"/>
    <col min="7427" max="7427" width="11.54296875" style="3" customWidth="1"/>
    <col min="7428" max="7428" width="9.453125" style="3" customWidth="1"/>
    <col min="7429" max="7429" width="6.6328125" style="3" customWidth="1"/>
    <col min="7430" max="7432" width="6.36328125" style="3" customWidth="1"/>
    <col min="7433" max="7678" width="9.08984375" style="3"/>
    <col min="7679" max="7679" width="5.90625" style="3" customWidth="1"/>
    <col min="7680" max="7680" width="20.08984375" style="3" customWidth="1"/>
    <col min="7681" max="7681" width="19.90625" style="3" customWidth="1"/>
    <col min="7682" max="7682" width="8.6328125" style="3" customWidth="1"/>
    <col min="7683" max="7683" width="11.54296875" style="3" customWidth="1"/>
    <col min="7684" max="7684" width="9.453125" style="3" customWidth="1"/>
    <col min="7685" max="7685" width="6.6328125" style="3" customWidth="1"/>
    <col min="7686" max="7688" width="6.36328125" style="3" customWidth="1"/>
    <col min="7689" max="7934" width="9.08984375" style="3"/>
    <col min="7935" max="7935" width="5.90625" style="3" customWidth="1"/>
    <col min="7936" max="7936" width="20.08984375" style="3" customWidth="1"/>
    <col min="7937" max="7937" width="19.90625" style="3" customWidth="1"/>
    <col min="7938" max="7938" width="8.6328125" style="3" customWidth="1"/>
    <col min="7939" max="7939" width="11.54296875" style="3" customWidth="1"/>
    <col min="7940" max="7940" width="9.453125" style="3" customWidth="1"/>
    <col min="7941" max="7941" width="6.6328125" style="3" customWidth="1"/>
    <col min="7942" max="7944" width="6.36328125" style="3" customWidth="1"/>
    <col min="7945" max="8190" width="9.08984375" style="3"/>
    <col min="8191" max="8191" width="5.90625" style="3" customWidth="1"/>
    <col min="8192" max="8192" width="20.08984375" style="3" customWidth="1"/>
    <col min="8193" max="8193" width="19.90625" style="3" customWidth="1"/>
    <col min="8194" max="8194" width="8.6328125" style="3" customWidth="1"/>
    <col min="8195" max="8195" width="11.54296875" style="3" customWidth="1"/>
    <col min="8196" max="8196" width="9.453125" style="3" customWidth="1"/>
    <col min="8197" max="8197" width="6.6328125" style="3" customWidth="1"/>
    <col min="8198" max="8200" width="6.36328125" style="3" customWidth="1"/>
    <col min="8201" max="8446" width="9.08984375" style="3"/>
    <col min="8447" max="8447" width="5.90625" style="3" customWidth="1"/>
    <col min="8448" max="8448" width="20.08984375" style="3" customWidth="1"/>
    <col min="8449" max="8449" width="19.90625" style="3" customWidth="1"/>
    <col min="8450" max="8450" width="8.6328125" style="3" customWidth="1"/>
    <col min="8451" max="8451" width="11.54296875" style="3" customWidth="1"/>
    <col min="8452" max="8452" width="9.453125" style="3" customWidth="1"/>
    <col min="8453" max="8453" width="6.6328125" style="3" customWidth="1"/>
    <col min="8454" max="8456" width="6.36328125" style="3" customWidth="1"/>
    <col min="8457" max="8702" width="9.08984375" style="3"/>
    <col min="8703" max="8703" width="5.90625" style="3" customWidth="1"/>
    <col min="8704" max="8704" width="20.08984375" style="3" customWidth="1"/>
    <col min="8705" max="8705" width="19.90625" style="3" customWidth="1"/>
    <col min="8706" max="8706" width="8.6328125" style="3" customWidth="1"/>
    <col min="8707" max="8707" width="11.54296875" style="3" customWidth="1"/>
    <col min="8708" max="8708" width="9.453125" style="3" customWidth="1"/>
    <col min="8709" max="8709" width="6.6328125" style="3" customWidth="1"/>
    <col min="8710" max="8712" width="6.36328125" style="3" customWidth="1"/>
    <col min="8713" max="8958" width="9.08984375" style="3"/>
    <col min="8959" max="8959" width="5.90625" style="3" customWidth="1"/>
    <col min="8960" max="8960" width="20.08984375" style="3" customWidth="1"/>
    <col min="8961" max="8961" width="19.90625" style="3" customWidth="1"/>
    <col min="8962" max="8962" width="8.6328125" style="3" customWidth="1"/>
    <col min="8963" max="8963" width="11.54296875" style="3" customWidth="1"/>
    <col min="8964" max="8964" width="9.453125" style="3" customWidth="1"/>
    <col min="8965" max="8965" width="6.6328125" style="3" customWidth="1"/>
    <col min="8966" max="8968" width="6.36328125" style="3" customWidth="1"/>
    <col min="8969" max="9214" width="9.08984375" style="3"/>
    <col min="9215" max="9215" width="5.90625" style="3" customWidth="1"/>
    <col min="9216" max="9216" width="20.08984375" style="3" customWidth="1"/>
    <col min="9217" max="9217" width="19.90625" style="3" customWidth="1"/>
    <col min="9218" max="9218" width="8.6328125" style="3" customWidth="1"/>
    <col min="9219" max="9219" width="11.54296875" style="3" customWidth="1"/>
    <col min="9220" max="9220" width="9.453125" style="3" customWidth="1"/>
    <col min="9221" max="9221" width="6.6328125" style="3" customWidth="1"/>
    <col min="9222" max="9224" width="6.36328125" style="3" customWidth="1"/>
    <col min="9225" max="9470" width="9.08984375" style="3"/>
    <col min="9471" max="9471" width="5.90625" style="3" customWidth="1"/>
    <col min="9472" max="9472" width="20.08984375" style="3" customWidth="1"/>
    <col min="9473" max="9473" width="19.90625" style="3" customWidth="1"/>
    <col min="9474" max="9474" width="8.6328125" style="3" customWidth="1"/>
    <col min="9475" max="9475" width="11.54296875" style="3" customWidth="1"/>
    <col min="9476" max="9476" width="9.453125" style="3" customWidth="1"/>
    <col min="9477" max="9477" width="6.6328125" style="3" customWidth="1"/>
    <col min="9478" max="9480" width="6.36328125" style="3" customWidth="1"/>
    <col min="9481" max="9726" width="9.08984375" style="3"/>
    <col min="9727" max="9727" width="5.90625" style="3" customWidth="1"/>
    <col min="9728" max="9728" width="20.08984375" style="3" customWidth="1"/>
    <col min="9729" max="9729" width="19.90625" style="3" customWidth="1"/>
    <col min="9730" max="9730" width="8.6328125" style="3" customWidth="1"/>
    <col min="9731" max="9731" width="11.54296875" style="3" customWidth="1"/>
    <col min="9732" max="9732" width="9.453125" style="3" customWidth="1"/>
    <col min="9733" max="9733" width="6.6328125" style="3" customWidth="1"/>
    <col min="9734" max="9736" width="6.36328125" style="3" customWidth="1"/>
    <col min="9737" max="9982" width="9.08984375" style="3"/>
    <col min="9983" max="9983" width="5.90625" style="3" customWidth="1"/>
    <col min="9984" max="9984" width="20.08984375" style="3" customWidth="1"/>
    <col min="9985" max="9985" width="19.90625" style="3" customWidth="1"/>
    <col min="9986" max="9986" width="8.6328125" style="3" customWidth="1"/>
    <col min="9987" max="9987" width="11.54296875" style="3" customWidth="1"/>
    <col min="9988" max="9988" width="9.453125" style="3" customWidth="1"/>
    <col min="9989" max="9989" width="6.6328125" style="3" customWidth="1"/>
    <col min="9990" max="9992" width="6.36328125" style="3" customWidth="1"/>
    <col min="9993" max="10238" width="9.08984375" style="3"/>
    <col min="10239" max="10239" width="5.90625" style="3" customWidth="1"/>
    <col min="10240" max="10240" width="20.08984375" style="3" customWidth="1"/>
    <col min="10241" max="10241" width="19.90625" style="3" customWidth="1"/>
    <col min="10242" max="10242" width="8.6328125" style="3" customWidth="1"/>
    <col min="10243" max="10243" width="11.54296875" style="3" customWidth="1"/>
    <col min="10244" max="10244" width="9.453125" style="3" customWidth="1"/>
    <col min="10245" max="10245" width="6.6328125" style="3" customWidth="1"/>
    <col min="10246" max="10248" width="6.36328125" style="3" customWidth="1"/>
    <col min="10249" max="10494" width="9.08984375" style="3"/>
    <col min="10495" max="10495" width="5.90625" style="3" customWidth="1"/>
    <col min="10496" max="10496" width="20.08984375" style="3" customWidth="1"/>
    <col min="10497" max="10497" width="19.90625" style="3" customWidth="1"/>
    <col min="10498" max="10498" width="8.6328125" style="3" customWidth="1"/>
    <col min="10499" max="10499" width="11.54296875" style="3" customWidth="1"/>
    <col min="10500" max="10500" width="9.453125" style="3" customWidth="1"/>
    <col min="10501" max="10501" width="6.6328125" style="3" customWidth="1"/>
    <col min="10502" max="10504" width="6.36328125" style="3" customWidth="1"/>
    <col min="10505" max="10750" width="9.08984375" style="3"/>
    <col min="10751" max="10751" width="5.90625" style="3" customWidth="1"/>
    <col min="10752" max="10752" width="20.08984375" style="3" customWidth="1"/>
    <col min="10753" max="10753" width="19.90625" style="3" customWidth="1"/>
    <col min="10754" max="10754" width="8.6328125" style="3" customWidth="1"/>
    <col min="10755" max="10755" width="11.54296875" style="3" customWidth="1"/>
    <col min="10756" max="10756" width="9.453125" style="3" customWidth="1"/>
    <col min="10757" max="10757" width="6.6328125" style="3" customWidth="1"/>
    <col min="10758" max="10760" width="6.36328125" style="3" customWidth="1"/>
    <col min="10761" max="11006" width="9.08984375" style="3"/>
    <col min="11007" max="11007" width="5.90625" style="3" customWidth="1"/>
    <col min="11008" max="11008" width="20.08984375" style="3" customWidth="1"/>
    <col min="11009" max="11009" width="19.90625" style="3" customWidth="1"/>
    <col min="11010" max="11010" width="8.6328125" style="3" customWidth="1"/>
    <col min="11011" max="11011" width="11.54296875" style="3" customWidth="1"/>
    <col min="11012" max="11012" width="9.453125" style="3" customWidth="1"/>
    <col min="11013" max="11013" width="6.6328125" style="3" customWidth="1"/>
    <col min="11014" max="11016" width="6.36328125" style="3" customWidth="1"/>
    <col min="11017" max="11262" width="9.08984375" style="3"/>
    <col min="11263" max="11263" width="5.90625" style="3" customWidth="1"/>
    <col min="11264" max="11264" width="20.08984375" style="3" customWidth="1"/>
    <col min="11265" max="11265" width="19.90625" style="3" customWidth="1"/>
    <col min="11266" max="11266" width="8.6328125" style="3" customWidth="1"/>
    <col min="11267" max="11267" width="11.54296875" style="3" customWidth="1"/>
    <col min="11268" max="11268" width="9.453125" style="3" customWidth="1"/>
    <col min="11269" max="11269" width="6.6328125" style="3" customWidth="1"/>
    <col min="11270" max="11272" width="6.36328125" style="3" customWidth="1"/>
    <col min="11273" max="11518" width="9.08984375" style="3"/>
    <col min="11519" max="11519" width="5.90625" style="3" customWidth="1"/>
    <col min="11520" max="11520" width="20.08984375" style="3" customWidth="1"/>
    <col min="11521" max="11521" width="19.90625" style="3" customWidth="1"/>
    <col min="11522" max="11522" width="8.6328125" style="3" customWidth="1"/>
    <col min="11523" max="11523" width="11.54296875" style="3" customWidth="1"/>
    <col min="11524" max="11524" width="9.453125" style="3" customWidth="1"/>
    <col min="11525" max="11525" width="6.6328125" style="3" customWidth="1"/>
    <col min="11526" max="11528" width="6.36328125" style="3" customWidth="1"/>
    <col min="11529" max="11774" width="9.08984375" style="3"/>
    <col min="11775" max="11775" width="5.90625" style="3" customWidth="1"/>
    <col min="11776" max="11776" width="20.08984375" style="3" customWidth="1"/>
    <col min="11777" max="11777" width="19.90625" style="3" customWidth="1"/>
    <col min="11778" max="11778" width="8.6328125" style="3" customWidth="1"/>
    <col min="11779" max="11779" width="11.54296875" style="3" customWidth="1"/>
    <col min="11780" max="11780" width="9.453125" style="3" customWidth="1"/>
    <col min="11781" max="11781" width="6.6328125" style="3" customWidth="1"/>
    <col min="11782" max="11784" width="6.36328125" style="3" customWidth="1"/>
    <col min="11785" max="12030" width="9.08984375" style="3"/>
    <col min="12031" max="12031" width="5.90625" style="3" customWidth="1"/>
    <col min="12032" max="12032" width="20.08984375" style="3" customWidth="1"/>
    <col min="12033" max="12033" width="19.90625" style="3" customWidth="1"/>
    <col min="12034" max="12034" width="8.6328125" style="3" customWidth="1"/>
    <col min="12035" max="12035" width="11.54296875" style="3" customWidth="1"/>
    <col min="12036" max="12036" width="9.453125" style="3" customWidth="1"/>
    <col min="12037" max="12037" width="6.6328125" style="3" customWidth="1"/>
    <col min="12038" max="12040" width="6.36328125" style="3" customWidth="1"/>
    <col min="12041" max="12286" width="9.08984375" style="3"/>
    <col min="12287" max="12287" width="5.90625" style="3" customWidth="1"/>
    <col min="12288" max="12288" width="20.08984375" style="3" customWidth="1"/>
    <col min="12289" max="12289" width="19.90625" style="3" customWidth="1"/>
    <col min="12290" max="12290" width="8.6328125" style="3" customWidth="1"/>
    <col min="12291" max="12291" width="11.54296875" style="3" customWidth="1"/>
    <col min="12292" max="12292" width="9.453125" style="3" customWidth="1"/>
    <col min="12293" max="12293" width="6.6328125" style="3" customWidth="1"/>
    <col min="12294" max="12296" width="6.36328125" style="3" customWidth="1"/>
    <col min="12297" max="12542" width="9.08984375" style="3"/>
    <col min="12543" max="12543" width="5.90625" style="3" customWidth="1"/>
    <col min="12544" max="12544" width="20.08984375" style="3" customWidth="1"/>
    <col min="12545" max="12545" width="19.90625" style="3" customWidth="1"/>
    <col min="12546" max="12546" width="8.6328125" style="3" customWidth="1"/>
    <col min="12547" max="12547" width="11.54296875" style="3" customWidth="1"/>
    <col min="12548" max="12548" width="9.453125" style="3" customWidth="1"/>
    <col min="12549" max="12549" width="6.6328125" style="3" customWidth="1"/>
    <col min="12550" max="12552" width="6.36328125" style="3" customWidth="1"/>
    <col min="12553" max="12798" width="9.08984375" style="3"/>
    <col min="12799" max="12799" width="5.90625" style="3" customWidth="1"/>
    <col min="12800" max="12800" width="20.08984375" style="3" customWidth="1"/>
    <col min="12801" max="12801" width="19.90625" style="3" customWidth="1"/>
    <col min="12802" max="12802" width="8.6328125" style="3" customWidth="1"/>
    <col min="12803" max="12803" width="11.54296875" style="3" customWidth="1"/>
    <col min="12804" max="12804" width="9.453125" style="3" customWidth="1"/>
    <col min="12805" max="12805" width="6.6328125" style="3" customWidth="1"/>
    <col min="12806" max="12808" width="6.36328125" style="3" customWidth="1"/>
    <col min="12809" max="13054" width="9.08984375" style="3"/>
    <col min="13055" max="13055" width="5.90625" style="3" customWidth="1"/>
    <col min="13056" max="13056" width="20.08984375" style="3" customWidth="1"/>
    <col min="13057" max="13057" width="19.90625" style="3" customWidth="1"/>
    <col min="13058" max="13058" width="8.6328125" style="3" customWidth="1"/>
    <col min="13059" max="13059" width="11.54296875" style="3" customWidth="1"/>
    <col min="13060" max="13060" width="9.453125" style="3" customWidth="1"/>
    <col min="13061" max="13061" width="6.6328125" style="3" customWidth="1"/>
    <col min="13062" max="13064" width="6.36328125" style="3" customWidth="1"/>
    <col min="13065" max="13310" width="9.08984375" style="3"/>
    <col min="13311" max="13311" width="5.90625" style="3" customWidth="1"/>
    <col min="13312" max="13312" width="20.08984375" style="3" customWidth="1"/>
    <col min="13313" max="13313" width="19.90625" style="3" customWidth="1"/>
    <col min="13314" max="13314" width="8.6328125" style="3" customWidth="1"/>
    <col min="13315" max="13315" width="11.54296875" style="3" customWidth="1"/>
    <col min="13316" max="13316" width="9.453125" style="3" customWidth="1"/>
    <col min="13317" max="13317" width="6.6328125" style="3" customWidth="1"/>
    <col min="13318" max="13320" width="6.36328125" style="3" customWidth="1"/>
    <col min="13321" max="13566" width="9.08984375" style="3"/>
    <col min="13567" max="13567" width="5.90625" style="3" customWidth="1"/>
    <col min="13568" max="13568" width="20.08984375" style="3" customWidth="1"/>
    <col min="13569" max="13569" width="19.90625" style="3" customWidth="1"/>
    <col min="13570" max="13570" width="8.6328125" style="3" customWidth="1"/>
    <col min="13571" max="13571" width="11.54296875" style="3" customWidth="1"/>
    <col min="13572" max="13572" width="9.453125" style="3" customWidth="1"/>
    <col min="13573" max="13573" width="6.6328125" style="3" customWidth="1"/>
    <col min="13574" max="13576" width="6.36328125" style="3" customWidth="1"/>
    <col min="13577" max="13822" width="9.08984375" style="3"/>
    <col min="13823" max="13823" width="5.90625" style="3" customWidth="1"/>
    <col min="13824" max="13824" width="20.08984375" style="3" customWidth="1"/>
    <col min="13825" max="13825" width="19.90625" style="3" customWidth="1"/>
    <col min="13826" max="13826" width="8.6328125" style="3" customWidth="1"/>
    <col min="13827" max="13827" width="11.54296875" style="3" customWidth="1"/>
    <col min="13828" max="13828" width="9.453125" style="3" customWidth="1"/>
    <col min="13829" max="13829" width="6.6328125" style="3" customWidth="1"/>
    <col min="13830" max="13832" width="6.36328125" style="3" customWidth="1"/>
    <col min="13833" max="14078" width="9.08984375" style="3"/>
    <col min="14079" max="14079" width="5.90625" style="3" customWidth="1"/>
    <col min="14080" max="14080" width="20.08984375" style="3" customWidth="1"/>
    <col min="14081" max="14081" width="19.90625" style="3" customWidth="1"/>
    <col min="14082" max="14082" width="8.6328125" style="3" customWidth="1"/>
    <col min="14083" max="14083" width="11.54296875" style="3" customWidth="1"/>
    <col min="14084" max="14084" width="9.453125" style="3" customWidth="1"/>
    <col min="14085" max="14085" width="6.6328125" style="3" customWidth="1"/>
    <col min="14086" max="14088" width="6.36328125" style="3" customWidth="1"/>
    <col min="14089" max="14334" width="9.08984375" style="3"/>
    <col min="14335" max="14335" width="5.90625" style="3" customWidth="1"/>
    <col min="14336" max="14336" width="20.08984375" style="3" customWidth="1"/>
    <col min="14337" max="14337" width="19.90625" style="3" customWidth="1"/>
    <col min="14338" max="14338" width="8.6328125" style="3" customWidth="1"/>
    <col min="14339" max="14339" width="11.54296875" style="3" customWidth="1"/>
    <col min="14340" max="14340" width="9.453125" style="3" customWidth="1"/>
    <col min="14341" max="14341" width="6.6328125" style="3" customWidth="1"/>
    <col min="14342" max="14344" width="6.36328125" style="3" customWidth="1"/>
    <col min="14345" max="14590" width="9.08984375" style="3"/>
    <col min="14591" max="14591" width="5.90625" style="3" customWidth="1"/>
    <col min="14592" max="14592" width="20.08984375" style="3" customWidth="1"/>
    <col min="14593" max="14593" width="19.90625" style="3" customWidth="1"/>
    <col min="14594" max="14594" width="8.6328125" style="3" customWidth="1"/>
    <col min="14595" max="14595" width="11.54296875" style="3" customWidth="1"/>
    <col min="14596" max="14596" width="9.453125" style="3" customWidth="1"/>
    <col min="14597" max="14597" width="6.6328125" style="3" customWidth="1"/>
    <col min="14598" max="14600" width="6.36328125" style="3" customWidth="1"/>
    <col min="14601" max="14846" width="9.08984375" style="3"/>
    <col min="14847" max="14847" width="5.90625" style="3" customWidth="1"/>
    <col min="14848" max="14848" width="20.08984375" style="3" customWidth="1"/>
    <col min="14849" max="14849" width="19.90625" style="3" customWidth="1"/>
    <col min="14850" max="14850" width="8.6328125" style="3" customWidth="1"/>
    <col min="14851" max="14851" width="11.54296875" style="3" customWidth="1"/>
    <col min="14852" max="14852" width="9.453125" style="3" customWidth="1"/>
    <col min="14853" max="14853" width="6.6328125" style="3" customWidth="1"/>
    <col min="14854" max="14856" width="6.36328125" style="3" customWidth="1"/>
    <col min="14857" max="15102" width="9.08984375" style="3"/>
    <col min="15103" max="15103" width="5.90625" style="3" customWidth="1"/>
    <col min="15104" max="15104" width="20.08984375" style="3" customWidth="1"/>
    <col min="15105" max="15105" width="19.90625" style="3" customWidth="1"/>
    <col min="15106" max="15106" width="8.6328125" style="3" customWidth="1"/>
    <col min="15107" max="15107" width="11.54296875" style="3" customWidth="1"/>
    <col min="15108" max="15108" width="9.453125" style="3" customWidth="1"/>
    <col min="15109" max="15109" width="6.6328125" style="3" customWidth="1"/>
    <col min="15110" max="15112" width="6.36328125" style="3" customWidth="1"/>
    <col min="15113" max="15358" width="9.08984375" style="3"/>
    <col min="15359" max="15359" width="5.90625" style="3" customWidth="1"/>
    <col min="15360" max="15360" width="20.08984375" style="3" customWidth="1"/>
    <col min="15361" max="15361" width="19.90625" style="3" customWidth="1"/>
    <col min="15362" max="15362" width="8.6328125" style="3" customWidth="1"/>
    <col min="15363" max="15363" width="11.54296875" style="3" customWidth="1"/>
    <col min="15364" max="15364" width="9.453125" style="3" customWidth="1"/>
    <col min="15365" max="15365" width="6.6328125" style="3" customWidth="1"/>
    <col min="15366" max="15368" width="6.36328125" style="3" customWidth="1"/>
    <col min="15369" max="15614" width="9.08984375" style="3"/>
    <col min="15615" max="15615" width="5.90625" style="3" customWidth="1"/>
    <col min="15616" max="15616" width="20.08984375" style="3" customWidth="1"/>
    <col min="15617" max="15617" width="19.90625" style="3" customWidth="1"/>
    <col min="15618" max="15618" width="8.6328125" style="3" customWidth="1"/>
    <col min="15619" max="15619" width="11.54296875" style="3" customWidth="1"/>
    <col min="15620" max="15620" width="9.453125" style="3" customWidth="1"/>
    <col min="15621" max="15621" width="6.6328125" style="3" customWidth="1"/>
    <col min="15622" max="15624" width="6.36328125" style="3" customWidth="1"/>
    <col min="15625" max="15870" width="9.08984375" style="3"/>
    <col min="15871" max="15871" width="5.90625" style="3" customWidth="1"/>
    <col min="15872" max="15872" width="20.08984375" style="3" customWidth="1"/>
    <col min="15873" max="15873" width="19.90625" style="3" customWidth="1"/>
    <col min="15874" max="15874" width="8.6328125" style="3" customWidth="1"/>
    <col min="15875" max="15875" width="11.54296875" style="3" customWidth="1"/>
    <col min="15876" max="15876" width="9.453125" style="3" customWidth="1"/>
    <col min="15877" max="15877" width="6.6328125" style="3" customWidth="1"/>
    <col min="15878" max="15880" width="6.36328125" style="3" customWidth="1"/>
    <col min="15881" max="16126" width="9.08984375" style="3"/>
    <col min="16127" max="16127" width="5.90625" style="3" customWidth="1"/>
    <col min="16128" max="16128" width="20.08984375" style="3" customWidth="1"/>
    <col min="16129" max="16129" width="19.90625" style="3" customWidth="1"/>
    <col min="16130" max="16130" width="8.6328125" style="3" customWidth="1"/>
    <col min="16131" max="16131" width="11.54296875" style="3" customWidth="1"/>
    <col min="16132" max="16132" width="9.453125" style="3" customWidth="1"/>
    <col min="16133" max="16133" width="6.6328125" style="3" customWidth="1"/>
    <col min="16134" max="16136" width="6.36328125" style="3" customWidth="1"/>
    <col min="16137" max="16384" width="9.08984375" style="3"/>
  </cols>
  <sheetData>
    <row r="1" spans="1:11" ht="15.9" customHeight="1" thickBot="1" x14ac:dyDescent="0.35">
      <c r="A1" s="48" t="s">
        <v>228</v>
      </c>
      <c r="B1" s="48"/>
      <c r="C1" s="1" t="s">
        <v>0</v>
      </c>
      <c r="D1" s="49" t="s">
        <v>1</v>
      </c>
      <c r="E1" s="51" t="s">
        <v>2</v>
      </c>
      <c r="F1" s="52"/>
      <c r="G1" s="52"/>
      <c r="H1" s="52"/>
      <c r="I1" s="2">
        <f>COUNTIF(F8:F40,"&gt;0")</f>
        <v>23</v>
      </c>
      <c r="J1" s="2"/>
      <c r="K1" s="2"/>
    </row>
    <row r="2" spans="1:11" ht="15.9" customHeight="1" thickBot="1" x14ac:dyDescent="0.35">
      <c r="A2" s="48"/>
      <c r="B2" s="48"/>
      <c r="C2" s="4" t="s">
        <v>3</v>
      </c>
      <c r="D2" s="50"/>
      <c r="E2" s="51"/>
      <c r="F2" s="52"/>
      <c r="G2" s="52"/>
      <c r="H2" s="52"/>
      <c r="I2" s="2"/>
      <c r="J2" s="2"/>
      <c r="K2" s="2"/>
    </row>
    <row r="3" spans="1:11" ht="15.9" customHeight="1" thickBot="1" x14ac:dyDescent="0.35">
      <c r="A3" s="48"/>
      <c r="B3" s="48"/>
      <c r="C3" s="4"/>
      <c r="D3" s="55" t="e">
        <f>SUM(#REF!)</f>
        <v>#REF!</v>
      </c>
      <c r="E3" s="51"/>
      <c r="F3" s="52"/>
      <c r="G3" s="52"/>
      <c r="H3" s="52"/>
      <c r="I3" s="2"/>
      <c r="J3" s="2"/>
      <c r="K3" s="2"/>
    </row>
    <row r="4" spans="1:11" ht="15.9" customHeight="1" thickBot="1" x14ac:dyDescent="0.35">
      <c r="A4" s="48"/>
      <c r="B4" s="48"/>
      <c r="C4" s="4"/>
      <c r="D4" s="56"/>
      <c r="E4" s="53"/>
      <c r="F4" s="54"/>
      <c r="G4" s="54"/>
      <c r="H4" s="54"/>
      <c r="I4" s="2"/>
      <c r="J4" s="2"/>
      <c r="K4" s="2"/>
    </row>
    <row r="5" spans="1:11" ht="20.149999999999999" customHeight="1" thickBot="1" x14ac:dyDescent="0.3">
      <c r="A5" s="57"/>
      <c r="B5" s="60" t="s">
        <v>4</v>
      </c>
      <c r="C5" s="62" t="s">
        <v>5</v>
      </c>
      <c r="D5" s="63" t="s">
        <v>6</v>
      </c>
      <c r="E5" s="65" t="s">
        <v>1</v>
      </c>
      <c r="F5" s="65" t="s">
        <v>7</v>
      </c>
      <c r="G5" s="65" t="s">
        <v>8</v>
      </c>
      <c r="H5" s="67" t="s">
        <v>9</v>
      </c>
    </row>
    <row r="6" spans="1:11" ht="20.149999999999999" customHeight="1" thickBot="1" x14ac:dyDescent="0.3">
      <c r="A6" s="58"/>
      <c r="B6" s="60"/>
      <c r="C6" s="62"/>
      <c r="D6" s="63"/>
      <c r="E6" s="65"/>
      <c r="F6" s="65"/>
      <c r="G6" s="65"/>
      <c r="H6" s="67"/>
    </row>
    <row r="7" spans="1:11" ht="20.149999999999999" customHeight="1" x14ac:dyDescent="0.25">
      <c r="A7" s="59"/>
      <c r="B7" s="61"/>
      <c r="C7" s="5"/>
      <c r="D7" s="64" t="s">
        <v>10</v>
      </c>
      <c r="E7" s="66"/>
      <c r="F7" s="66"/>
      <c r="G7" s="66"/>
      <c r="H7" s="68"/>
      <c r="I7" s="6" t="s">
        <v>11</v>
      </c>
    </row>
    <row r="8" spans="1:11" ht="13" x14ac:dyDescent="0.25">
      <c r="A8" s="7">
        <f t="shared" ref="A8:A13" si="0">IF(OR(ISBLANK($B8),$D8&lt;0),"",ROW(A8)-7)</f>
        <v>1</v>
      </c>
      <c r="B8" s="14" t="s">
        <v>16</v>
      </c>
      <c r="C8" s="14" t="s">
        <v>17</v>
      </c>
      <c r="D8" s="9" t="s">
        <v>13</v>
      </c>
      <c r="E8" s="10">
        <f t="shared" ref="E8:E13" si="1">SUM(F8:G8)</f>
        <v>536</v>
      </c>
      <c r="F8" s="29">
        <v>372</v>
      </c>
      <c r="G8" s="30">
        <v>164</v>
      </c>
      <c r="H8" s="30">
        <v>12</v>
      </c>
      <c r="I8" s="13"/>
    </row>
    <row r="9" spans="1:11" ht="13" x14ac:dyDescent="0.25">
      <c r="A9" s="27">
        <f t="shared" si="0"/>
        <v>2</v>
      </c>
      <c r="B9" s="8" t="s">
        <v>23</v>
      </c>
      <c r="C9" s="8" t="s">
        <v>24</v>
      </c>
      <c r="D9" s="9" t="s">
        <v>13</v>
      </c>
      <c r="E9" s="28">
        <f t="shared" si="1"/>
        <v>518</v>
      </c>
      <c r="F9" s="11">
        <v>361</v>
      </c>
      <c r="G9" s="12">
        <v>157</v>
      </c>
      <c r="H9" s="12">
        <v>6</v>
      </c>
      <c r="I9" s="13"/>
    </row>
    <row r="10" spans="1:11" ht="13" x14ac:dyDescent="0.25">
      <c r="A10" s="7">
        <f t="shared" si="0"/>
        <v>3</v>
      </c>
      <c r="B10" s="16" t="s">
        <v>25</v>
      </c>
      <c r="C10" s="16" t="s">
        <v>26</v>
      </c>
      <c r="D10" s="9" t="s">
        <v>13</v>
      </c>
      <c r="E10" s="10">
        <f t="shared" si="1"/>
        <v>513</v>
      </c>
      <c r="F10" s="11">
        <v>356</v>
      </c>
      <c r="G10" s="12">
        <v>157</v>
      </c>
      <c r="H10" s="12">
        <v>11</v>
      </c>
      <c r="I10" s="13"/>
    </row>
    <row r="11" spans="1:11" ht="13" x14ac:dyDescent="0.25">
      <c r="A11" s="7">
        <f t="shared" si="0"/>
        <v>4</v>
      </c>
      <c r="B11" s="16" t="s">
        <v>29</v>
      </c>
      <c r="C11" s="16" t="s">
        <v>30</v>
      </c>
      <c r="D11" s="9" t="s">
        <v>13</v>
      </c>
      <c r="E11" s="10">
        <f t="shared" si="1"/>
        <v>497</v>
      </c>
      <c r="F11" s="11">
        <v>343</v>
      </c>
      <c r="G11" s="12">
        <v>154</v>
      </c>
      <c r="H11" s="12">
        <v>12</v>
      </c>
      <c r="I11" s="13"/>
    </row>
    <row r="12" spans="1:11" ht="13" x14ac:dyDescent="0.25">
      <c r="A12" s="7">
        <f t="shared" si="0"/>
        <v>5</v>
      </c>
      <c r="B12" s="15" t="s">
        <v>19</v>
      </c>
      <c r="C12" s="15" t="s">
        <v>20</v>
      </c>
      <c r="D12" s="9" t="s">
        <v>13</v>
      </c>
      <c r="E12" s="10">
        <f t="shared" si="1"/>
        <v>493</v>
      </c>
      <c r="F12" s="11">
        <v>347</v>
      </c>
      <c r="G12" s="12">
        <v>146</v>
      </c>
      <c r="H12" s="12">
        <v>12</v>
      </c>
      <c r="I12" s="13"/>
    </row>
    <row r="13" spans="1:11" ht="13" x14ac:dyDescent="0.25">
      <c r="A13" s="7">
        <f t="shared" si="0"/>
        <v>6</v>
      </c>
      <c r="B13" s="14" t="s">
        <v>14</v>
      </c>
      <c r="C13" s="14" t="s">
        <v>15</v>
      </c>
      <c r="D13" s="9" t="s">
        <v>13</v>
      </c>
      <c r="E13" s="10">
        <f t="shared" si="1"/>
        <v>480</v>
      </c>
      <c r="F13" s="11">
        <v>331</v>
      </c>
      <c r="G13" s="12">
        <v>149</v>
      </c>
      <c r="H13" s="12">
        <v>11</v>
      </c>
      <c r="I13" s="13"/>
    </row>
    <row r="14" spans="1:11" ht="13" x14ac:dyDescent="0.25">
      <c r="A14" s="7"/>
      <c r="B14" s="14"/>
      <c r="C14" s="14"/>
      <c r="D14" s="9"/>
      <c r="E14" s="10"/>
      <c r="F14" s="11"/>
      <c r="G14" s="12"/>
      <c r="H14" s="12"/>
      <c r="I14" s="13"/>
    </row>
    <row r="15" spans="1:11" ht="13" x14ac:dyDescent="0.25">
      <c r="A15" s="7" t="s">
        <v>43</v>
      </c>
      <c r="B15" s="16" t="s">
        <v>31</v>
      </c>
      <c r="C15" s="16" t="s">
        <v>12</v>
      </c>
      <c r="D15" s="9" t="s">
        <v>32</v>
      </c>
      <c r="E15" s="10">
        <f t="shared" ref="E15:E25" si="2">SUM(F15:G15)</f>
        <v>616</v>
      </c>
      <c r="F15" s="11">
        <v>371</v>
      </c>
      <c r="G15" s="12">
        <v>245</v>
      </c>
      <c r="H15" s="12">
        <v>0</v>
      </c>
      <c r="I15" s="13"/>
    </row>
    <row r="16" spans="1:11" ht="13" x14ac:dyDescent="0.25">
      <c r="A16" s="7" t="s">
        <v>44</v>
      </c>
      <c r="B16" s="16" t="s">
        <v>38</v>
      </c>
      <c r="C16" s="16" t="s">
        <v>17</v>
      </c>
      <c r="D16" s="9" t="s">
        <v>32</v>
      </c>
      <c r="E16" s="10">
        <f t="shared" si="2"/>
        <v>578</v>
      </c>
      <c r="F16" s="11">
        <v>386</v>
      </c>
      <c r="G16" s="12">
        <v>192</v>
      </c>
      <c r="H16" s="12">
        <v>4</v>
      </c>
      <c r="I16" s="13"/>
    </row>
    <row r="17" spans="1:9" ht="13" x14ac:dyDescent="0.25">
      <c r="A17" s="7" t="s">
        <v>45</v>
      </c>
      <c r="B17" s="16" t="s">
        <v>39</v>
      </c>
      <c r="C17" s="16" t="s">
        <v>17</v>
      </c>
      <c r="D17" s="9" t="s">
        <v>32</v>
      </c>
      <c r="E17" s="10">
        <f t="shared" si="2"/>
        <v>575</v>
      </c>
      <c r="F17" s="11">
        <v>368</v>
      </c>
      <c r="G17" s="12">
        <v>207</v>
      </c>
      <c r="H17" s="12">
        <v>1</v>
      </c>
      <c r="I17" s="13"/>
    </row>
    <row r="18" spans="1:9" ht="13" x14ac:dyDescent="0.25">
      <c r="A18" s="7" t="s">
        <v>46</v>
      </c>
      <c r="B18" s="8" t="s">
        <v>108</v>
      </c>
      <c r="C18" s="8" t="s">
        <v>109</v>
      </c>
      <c r="D18" s="9" t="s">
        <v>32</v>
      </c>
      <c r="E18" s="10">
        <f t="shared" si="2"/>
        <v>543</v>
      </c>
      <c r="F18" s="11">
        <v>363</v>
      </c>
      <c r="G18" s="12">
        <v>180</v>
      </c>
      <c r="H18" s="12">
        <v>6</v>
      </c>
      <c r="I18" s="13"/>
    </row>
    <row r="19" spans="1:9" ht="13" x14ac:dyDescent="0.25">
      <c r="A19" s="7" t="s">
        <v>47</v>
      </c>
      <c r="B19" s="16" t="s">
        <v>156</v>
      </c>
      <c r="C19" s="16" t="s">
        <v>157</v>
      </c>
      <c r="D19" s="9" t="s">
        <v>32</v>
      </c>
      <c r="E19" s="10">
        <f t="shared" si="2"/>
        <v>538</v>
      </c>
      <c r="F19" s="11">
        <v>382</v>
      </c>
      <c r="G19" s="12">
        <v>156</v>
      </c>
      <c r="H19" s="12">
        <v>12</v>
      </c>
      <c r="I19" s="13"/>
    </row>
    <row r="20" spans="1:9" ht="13" x14ac:dyDescent="0.25">
      <c r="A20" s="7" t="s">
        <v>48</v>
      </c>
      <c r="B20" s="16" t="s">
        <v>41</v>
      </c>
      <c r="C20" s="16" t="s">
        <v>30</v>
      </c>
      <c r="D20" s="9" t="s">
        <v>32</v>
      </c>
      <c r="E20" s="10">
        <f t="shared" si="2"/>
        <v>534</v>
      </c>
      <c r="F20" s="11">
        <v>370</v>
      </c>
      <c r="G20" s="12">
        <v>164</v>
      </c>
      <c r="H20" s="12">
        <v>8</v>
      </c>
      <c r="I20" s="13"/>
    </row>
    <row r="21" spans="1:9" ht="13" x14ac:dyDescent="0.25">
      <c r="A21" s="7" t="s">
        <v>49</v>
      </c>
      <c r="B21" s="8" t="s">
        <v>226</v>
      </c>
      <c r="C21" s="8" t="s">
        <v>115</v>
      </c>
      <c r="D21" s="9" t="s">
        <v>32</v>
      </c>
      <c r="E21" s="10">
        <f t="shared" si="2"/>
        <v>532</v>
      </c>
      <c r="F21" s="11">
        <v>359</v>
      </c>
      <c r="G21" s="12">
        <v>173</v>
      </c>
      <c r="H21" s="12">
        <v>8</v>
      </c>
      <c r="I21" s="13"/>
    </row>
    <row r="22" spans="1:9" ht="13" x14ac:dyDescent="0.25">
      <c r="A22" s="7" t="s">
        <v>50</v>
      </c>
      <c r="B22" s="16" t="s">
        <v>36</v>
      </c>
      <c r="C22" s="16" t="s">
        <v>17</v>
      </c>
      <c r="D22" s="9" t="s">
        <v>32</v>
      </c>
      <c r="E22" s="10">
        <f t="shared" si="2"/>
        <v>514</v>
      </c>
      <c r="F22" s="11">
        <v>354</v>
      </c>
      <c r="G22" s="12">
        <v>160</v>
      </c>
      <c r="H22" s="12">
        <v>8</v>
      </c>
      <c r="I22" s="13"/>
    </row>
    <row r="23" spans="1:9" ht="13" x14ac:dyDescent="0.25">
      <c r="A23" s="7" t="s">
        <v>51</v>
      </c>
      <c r="B23" s="14" t="s">
        <v>227</v>
      </c>
      <c r="C23" s="14" t="s">
        <v>15</v>
      </c>
      <c r="D23" s="9" t="s">
        <v>32</v>
      </c>
      <c r="E23" s="10">
        <f t="shared" si="2"/>
        <v>510</v>
      </c>
      <c r="F23" s="11">
        <v>364</v>
      </c>
      <c r="G23" s="12">
        <v>146</v>
      </c>
      <c r="H23" s="12">
        <v>15</v>
      </c>
      <c r="I23" s="13"/>
    </row>
    <row r="24" spans="1:9" ht="13" x14ac:dyDescent="0.25">
      <c r="A24" s="7" t="s">
        <v>52</v>
      </c>
      <c r="B24" s="16" t="s">
        <v>167</v>
      </c>
      <c r="C24" s="16" t="s">
        <v>157</v>
      </c>
      <c r="D24" s="9" t="s">
        <v>32</v>
      </c>
      <c r="E24" s="10">
        <f t="shared" si="2"/>
        <v>507</v>
      </c>
      <c r="F24" s="11">
        <v>365</v>
      </c>
      <c r="G24" s="12">
        <v>142</v>
      </c>
      <c r="H24" s="12">
        <v>14</v>
      </c>
      <c r="I24" s="13"/>
    </row>
    <row r="25" spans="1:9" ht="13" x14ac:dyDescent="0.25">
      <c r="A25" s="7" t="s">
        <v>53</v>
      </c>
      <c r="B25" s="16" t="s">
        <v>165</v>
      </c>
      <c r="C25" s="16" t="s">
        <v>157</v>
      </c>
      <c r="D25" s="9" t="s">
        <v>32</v>
      </c>
      <c r="E25" s="10">
        <f t="shared" si="2"/>
        <v>484</v>
      </c>
      <c r="F25" s="11">
        <v>370</v>
      </c>
      <c r="G25" s="12">
        <v>114</v>
      </c>
      <c r="H25" s="12">
        <v>22</v>
      </c>
      <c r="I25" s="13"/>
    </row>
    <row r="26" spans="1:9" ht="13" x14ac:dyDescent="0.25">
      <c r="A26" s="7" t="s">
        <v>96</v>
      </c>
      <c r="B26" s="14" t="s">
        <v>35</v>
      </c>
      <c r="C26" s="14" t="s">
        <v>15</v>
      </c>
      <c r="D26" s="9" t="s">
        <v>32</v>
      </c>
      <c r="E26" s="10">
        <f t="shared" ref="E26:E35" si="3">SUM(F26:G26)</f>
        <v>475</v>
      </c>
      <c r="F26" s="11">
        <v>345</v>
      </c>
      <c r="G26" s="12">
        <v>130</v>
      </c>
      <c r="H26" s="12">
        <v>10</v>
      </c>
      <c r="I26" s="13"/>
    </row>
    <row r="27" spans="1:9" ht="13" x14ac:dyDescent="0.25">
      <c r="A27" s="7" t="s">
        <v>97</v>
      </c>
      <c r="B27" s="14" t="s">
        <v>123</v>
      </c>
      <c r="C27" s="16" t="s">
        <v>109</v>
      </c>
      <c r="D27" s="9" t="s">
        <v>32</v>
      </c>
      <c r="E27" s="10">
        <f t="shared" si="3"/>
        <v>467</v>
      </c>
      <c r="F27" s="11">
        <v>328</v>
      </c>
      <c r="G27" s="12">
        <v>139</v>
      </c>
      <c r="H27" s="12">
        <v>15</v>
      </c>
      <c r="I27" s="13"/>
    </row>
    <row r="28" spans="1:9" ht="13" x14ac:dyDescent="0.25">
      <c r="A28" s="7" t="s">
        <v>98</v>
      </c>
      <c r="B28" s="16" t="s">
        <v>113</v>
      </c>
      <c r="C28" s="8" t="s">
        <v>109</v>
      </c>
      <c r="D28" s="9" t="s">
        <v>32</v>
      </c>
      <c r="E28" s="10">
        <f t="shared" si="3"/>
        <v>466</v>
      </c>
      <c r="F28" s="11">
        <v>337</v>
      </c>
      <c r="G28" s="12">
        <v>129</v>
      </c>
      <c r="H28" s="12">
        <v>18</v>
      </c>
      <c r="I28" s="13"/>
    </row>
    <row r="29" spans="1:9" ht="13" x14ac:dyDescent="0.25">
      <c r="A29" s="7" t="s">
        <v>99</v>
      </c>
      <c r="B29" s="15" t="s">
        <v>127</v>
      </c>
      <c r="C29" s="8" t="s">
        <v>115</v>
      </c>
      <c r="D29" s="9" t="s">
        <v>32</v>
      </c>
      <c r="E29" s="10">
        <f t="shared" si="3"/>
        <v>461</v>
      </c>
      <c r="F29" s="11">
        <v>313</v>
      </c>
      <c r="G29" s="12">
        <v>148</v>
      </c>
      <c r="H29" s="12">
        <v>14</v>
      </c>
      <c r="I29" s="13"/>
    </row>
    <row r="30" spans="1:9" ht="13" x14ac:dyDescent="0.25">
      <c r="A30" s="7" t="s">
        <v>100</v>
      </c>
      <c r="B30" s="8" t="s">
        <v>114</v>
      </c>
      <c r="C30" s="8" t="s">
        <v>115</v>
      </c>
      <c r="D30" s="9" t="s">
        <v>32</v>
      </c>
      <c r="E30" s="10">
        <f t="shared" si="3"/>
        <v>456</v>
      </c>
      <c r="F30" s="11">
        <v>345</v>
      </c>
      <c r="G30" s="12">
        <v>111</v>
      </c>
      <c r="H30" s="12">
        <v>15</v>
      </c>
      <c r="I30" s="13"/>
    </row>
    <row r="31" spans="1:9" ht="13" x14ac:dyDescent="0.25">
      <c r="A31" s="7" t="s">
        <v>101</v>
      </c>
      <c r="B31" s="16" t="s">
        <v>42</v>
      </c>
      <c r="C31" s="16" t="s">
        <v>30</v>
      </c>
      <c r="D31" s="9" t="s">
        <v>32</v>
      </c>
      <c r="E31" s="10">
        <f t="shared" si="3"/>
        <v>439</v>
      </c>
      <c r="F31" s="11">
        <v>316</v>
      </c>
      <c r="G31" s="12">
        <v>123</v>
      </c>
      <c r="H31" s="12">
        <v>17</v>
      </c>
      <c r="I31" s="13"/>
    </row>
    <row r="32" spans="1:9" ht="13" x14ac:dyDescent="0.25">
      <c r="A32" s="7"/>
      <c r="B32" s="22"/>
      <c r="C32" s="22"/>
      <c r="D32" s="12"/>
      <c r="E32" s="10">
        <f t="shared" si="3"/>
        <v>0</v>
      </c>
      <c r="F32" s="12"/>
      <c r="G32" s="12"/>
      <c r="H32" s="12"/>
      <c r="I32" s="13"/>
    </row>
    <row r="33" spans="1:9" ht="13" x14ac:dyDescent="0.25">
      <c r="A33" s="7"/>
      <c r="B33" s="22"/>
      <c r="C33" s="22"/>
      <c r="D33" s="12"/>
      <c r="E33" s="10">
        <f t="shared" si="3"/>
        <v>0</v>
      </c>
      <c r="F33" s="12"/>
      <c r="G33" s="12"/>
      <c r="H33" s="12"/>
      <c r="I33" s="13"/>
    </row>
    <row r="34" spans="1:9" ht="13" x14ac:dyDescent="0.25">
      <c r="A34" s="7"/>
      <c r="B34" s="22"/>
      <c r="C34" s="22"/>
      <c r="D34" s="12"/>
      <c r="E34" s="10">
        <f t="shared" si="3"/>
        <v>0</v>
      </c>
      <c r="F34" s="12"/>
      <c r="G34" s="12"/>
      <c r="H34" s="12"/>
      <c r="I34" s="13"/>
    </row>
    <row r="35" spans="1:9" ht="13" x14ac:dyDescent="0.25">
      <c r="A35" s="7"/>
      <c r="B35" s="22"/>
      <c r="C35" s="22"/>
      <c r="D35" s="12"/>
      <c r="E35" s="10">
        <f t="shared" si="3"/>
        <v>0</v>
      </c>
      <c r="F35" s="12"/>
      <c r="G35" s="12"/>
      <c r="H35" s="12"/>
      <c r="I35" s="13"/>
    </row>
    <row r="36" spans="1:9" ht="13" x14ac:dyDescent="0.25">
      <c r="A36" s="7"/>
      <c r="B36" s="22"/>
      <c r="C36" s="22"/>
      <c r="D36" s="12"/>
      <c r="E36" s="10"/>
      <c r="F36" s="12"/>
      <c r="G36" s="12"/>
      <c r="H36" s="12"/>
      <c r="I36" s="13"/>
    </row>
    <row r="37" spans="1:9" ht="13" x14ac:dyDescent="0.25">
      <c r="A37" s="7"/>
      <c r="B37" s="22"/>
      <c r="C37" s="22"/>
      <c r="D37" s="12"/>
      <c r="E37" s="10"/>
      <c r="F37" s="12"/>
      <c r="G37" s="12"/>
      <c r="H37" s="12"/>
      <c r="I37" s="13"/>
    </row>
    <row r="38" spans="1:9" ht="13" x14ac:dyDescent="0.25">
      <c r="A38" s="23"/>
      <c r="B38" s="22"/>
      <c r="C38" s="22"/>
      <c r="D38" s="12"/>
      <c r="E38" s="24"/>
      <c r="F38" s="12"/>
      <c r="G38" s="12"/>
      <c r="H38" s="12"/>
      <c r="I38" s="13"/>
    </row>
    <row r="39" spans="1:9" ht="13" x14ac:dyDescent="0.25">
      <c r="A39" s="23"/>
      <c r="B39" s="22"/>
      <c r="C39" s="22"/>
      <c r="D39" s="12"/>
      <c r="E39" s="24"/>
      <c r="F39" s="12"/>
      <c r="G39" s="12"/>
      <c r="H39" s="12"/>
      <c r="I39" s="13"/>
    </row>
    <row r="40" spans="1:9" ht="13" x14ac:dyDescent="0.25">
      <c r="A40" s="23"/>
      <c r="B40" s="22"/>
      <c r="C40" s="22"/>
      <c r="D40" s="12"/>
      <c r="E40" s="24"/>
      <c r="F40" s="12"/>
      <c r="G40" s="12"/>
      <c r="H40" s="12"/>
      <c r="I40" s="13"/>
    </row>
    <row r="41" spans="1:9" ht="13" x14ac:dyDescent="0.25">
      <c r="A41" s="23"/>
      <c r="B41" s="22"/>
      <c r="C41" s="22"/>
      <c r="D41" s="12"/>
      <c r="E41" s="24"/>
      <c r="F41" s="12"/>
      <c r="G41" s="12"/>
      <c r="H41" s="12"/>
      <c r="I41" s="13"/>
    </row>
    <row r="42" spans="1:9" ht="13" x14ac:dyDescent="0.25">
      <c r="A42" s="23"/>
      <c r="B42" s="22"/>
      <c r="C42" s="22"/>
      <c r="D42" s="12"/>
      <c r="E42" s="24"/>
      <c r="F42" s="12"/>
      <c r="G42" s="12"/>
      <c r="H42" s="12"/>
      <c r="I42" s="13"/>
    </row>
    <row r="43" spans="1:9" ht="13" x14ac:dyDescent="0.25">
      <c r="A43" s="23" t="str">
        <f t="shared" ref="A43:A75" si="4">IF(OR(ISBLANK($B43),$D43&lt;0),"",ROW(A43)-7)</f>
        <v/>
      </c>
      <c r="B43" s="22"/>
      <c r="C43" s="22"/>
      <c r="D43" s="12"/>
      <c r="E43" s="24"/>
      <c r="F43" s="12"/>
      <c r="G43" s="12"/>
      <c r="H43" s="12"/>
      <c r="I43" s="13"/>
    </row>
    <row r="44" spans="1:9" ht="13" x14ac:dyDescent="0.25">
      <c r="A44" s="23" t="str">
        <f t="shared" si="4"/>
        <v/>
      </c>
      <c r="B44" s="22"/>
      <c r="C44" s="22"/>
      <c r="D44" s="12"/>
      <c r="E44" s="24"/>
      <c r="F44" s="12"/>
      <c r="G44" s="12"/>
      <c r="H44" s="12"/>
      <c r="I44" s="13"/>
    </row>
    <row r="45" spans="1:9" ht="13" x14ac:dyDescent="0.25">
      <c r="A45" s="23" t="str">
        <f t="shared" si="4"/>
        <v/>
      </c>
      <c r="B45" s="22"/>
      <c r="C45" s="22"/>
      <c r="D45" s="12"/>
      <c r="E45" s="24"/>
      <c r="F45" s="12"/>
      <c r="G45" s="12"/>
      <c r="H45" s="12"/>
      <c r="I45" s="13"/>
    </row>
    <row r="46" spans="1:9" ht="13" x14ac:dyDescent="0.25">
      <c r="A46" s="23" t="str">
        <f t="shared" si="4"/>
        <v/>
      </c>
      <c r="B46" s="22"/>
      <c r="C46" s="22"/>
      <c r="D46" s="12"/>
      <c r="E46" s="24"/>
      <c r="F46" s="12"/>
      <c r="G46" s="12"/>
      <c r="H46" s="12"/>
      <c r="I46" s="13"/>
    </row>
    <row r="47" spans="1:9" ht="13" x14ac:dyDescent="0.25">
      <c r="A47" s="23" t="str">
        <f t="shared" si="4"/>
        <v/>
      </c>
      <c r="B47" s="22"/>
      <c r="C47" s="22"/>
      <c r="D47" s="12"/>
      <c r="E47" s="24"/>
      <c r="F47" s="12"/>
      <c r="G47" s="12"/>
      <c r="H47" s="12"/>
      <c r="I47" s="13"/>
    </row>
    <row r="48" spans="1:9" ht="13" x14ac:dyDescent="0.25">
      <c r="A48" s="23" t="str">
        <f t="shared" si="4"/>
        <v/>
      </c>
      <c r="B48" s="22"/>
      <c r="C48" s="22"/>
      <c r="D48" s="12"/>
      <c r="E48" s="24"/>
      <c r="F48" s="12"/>
      <c r="G48" s="12"/>
      <c r="H48" s="12"/>
      <c r="I48" s="13"/>
    </row>
    <row r="49" spans="1:9" ht="13" x14ac:dyDescent="0.25">
      <c r="A49" s="23" t="str">
        <f t="shared" si="4"/>
        <v/>
      </c>
      <c r="B49" s="22"/>
      <c r="C49" s="22"/>
      <c r="D49" s="12"/>
      <c r="E49" s="24"/>
      <c r="F49" s="12"/>
      <c r="G49" s="12"/>
      <c r="H49" s="12"/>
      <c r="I49" s="13"/>
    </row>
    <row r="50" spans="1:9" ht="13" x14ac:dyDescent="0.25">
      <c r="A50" s="23" t="str">
        <f t="shared" si="4"/>
        <v/>
      </c>
      <c r="B50" s="22"/>
      <c r="C50" s="22"/>
      <c r="D50" s="12"/>
      <c r="E50" s="24"/>
      <c r="F50" s="12"/>
      <c r="G50" s="12"/>
      <c r="H50" s="12"/>
      <c r="I50" s="13"/>
    </row>
    <row r="51" spans="1:9" ht="13" x14ac:dyDescent="0.25">
      <c r="A51" s="23" t="str">
        <f t="shared" si="4"/>
        <v/>
      </c>
      <c r="B51" s="22"/>
      <c r="C51" s="22"/>
      <c r="D51" s="12"/>
      <c r="E51" s="24"/>
      <c r="F51" s="12"/>
      <c r="G51" s="12"/>
      <c r="H51" s="12"/>
      <c r="I51" s="13"/>
    </row>
    <row r="52" spans="1:9" ht="13" x14ac:dyDescent="0.25">
      <c r="A52" s="23" t="str">
        <f t="shared" si="4"/>
        <v/>
      </c>
      <c r="B52" s="22"/>
      <c r="C52" s="22"/>
      <c r="D52" s="12"/>
      <c r="E52" s="24"/>
      <c r="F52" s="12"/>
      <c r="G52" s="12"/>
      <c r="H52" s="12"/>
      <c r="I52" s="13"/>
    </row>
    <row r="53" spans="1:9" ht="13" x14ac:dyDescent="0.25">
      <c r="A53" s="23" t="str">
        <f t="shared" si="4"/>
        <v/>
      </c>
      <c r="B53" s="22"/>
      <c r="C53" s="22"/>
      <c r="D53" s="12"/>
      <c r="E53" s="24"/>
      <c r="F53" s="12"/>
      <c r="G53" s="12"/>
      <c r="H53" s="12"/>
      <c r="I53" s="13"/>
    </row>
    <row r="54" spans="1:9" ht="13" x14ac:dyDescent="0.25">
      <c r="A54" s="23" t="str">
        <f t="shared" si="4"/>
        <v/>
      </c>
      <c r="B54" s="22"/>
      <c r="C54" s="22"/>
      <c r="D54" s="12"/>
      <c r="E54" s="24"/>
      <c r="F54" s="12"/>
      <c r="G54" s="12"/>
      <c r="H54" s="12"/>
      <c r="I54" s="13"/>
    </row>
    <row r="55" spans="1:9" ht="13" x14ac:dyDescent="0.25">
      <c r="A55" s="23" t="str">
        <f t="shared" si="4"/>
        <v/>
      </c>
      <c r="B55" s="22"/>
      <c r="C55" s="22"/>
      <c r="D55" s="12"/>
      <c r="E55" s="24"/>
      <c r="F55" s="12"/>
      <c r="G55" s="12"/>
      <c r="H55" s="12"/>
      <c r="I55" s="13"/>
    </row>
    <row r="56" spans="1:9" ht="13" x14ac:dyDescent="0.25">
      <c r="A56" s="23" t="str">
        <f t="shared" si="4"/>
        <v/>
      </c>
      <c r="B56" s="22"/>
      <c r="C56" s="22"/>
      <c r="D56" s="12"/>
      <c r="E56" s="24"/>
      <c r="F56" s="12"/>
      <c r="G56" s="12"/>
      <c r="H56" s="12"/>
      <c r="I56" s="13"/>
    </row>
    <row r="57" spans="1:9" ht="13" x14ac:dyDescent="0.25">
      <c r="A57" s="23" t="str">
        <f t="shared" si="4"/>
        <v/>
      </c>
      <c r="B57" s="22"/>
      <c r="C57" s="22"/>
      <c r="D57" s="12"/>
      <c r="E57" s="24"/>
      <c r="F57" s="12"/>
      <c r="G57" s="12"/>
      <c r="H57" s="12"/>
      <c r="I57" s="13"/>
    </row>
    <row r="58" spans="1:9" ht="13" x14ac:dyDescent="0.25">
      <c r="A58" s="23" t="str">
        <f t="shared" si="4"/>
        <v/>
      </c>
      <c r="B58" s="22"/>
      <c r="C58" s="22"/>
      <c r="D58" s="12"/>
      <c r="E58" s="24" t="str">
        <f>IF(OR(ISBLANK($F58))," ",F58+G58)</f>
        <v xml:space="preserve"> </v>
      </c>
      <c r="F58" s="12"/>
      <c r="G58" s="12"/>
      <c r="H58" s="12"/>
      <c r="I58" s="13"/>
    </row>
    <row r="59" spans="1:9" ht="13" x14ac:dyDescent="0.25">
      <c r="A59" s="23" t="str">
        <f t="shared" si="4"/>
        <v/>
      </c>
      <c r="B59" s="22"/>
      <c r="C59" s="22"/>
      <c r="D59" s="12"/>
      <c r="E59" s="24" t="str">
        <f>IF(OR(ISBLANK($F59))," ",F59+G59)</f>
        <v xml:space="preserve"> </v>
      </c>
      <c r="F59" s="12"/>
      <c r="G59" s="12"/>
      <c r="H59" s="12"/>
      <c r="I59" s="13"/>
    </row>
    <row r="60" spans="1:9" ht="13" x14ac:dyDescent="0.25">
      <c r="A60" s="23" t="str">
        <f t="shared" si="4"/>
        <v/>
      </c>
      <c r="B60" s="22"/>
      <c r="C60" s="22"/>
      <c r="D60" s="12"/>
      <c r="E60" s="24" t="str">
        <f>IF(OR(ISBLANK($F60))," ",F60+G60)</f>
        <v xml:space="preserve"> </v>
      </c>
      <c r="F60" s="12"/>
      <c r="G60" s="12"/>
      <c r="H60" s="12"/>
      <c r="I60" s="13"/>
    </row>
    <row r="61" spans="1:9" ht="13" x14ac:dyDescent="0.25">
      <c r="A61" s="23" t="str">
        <f t="shared" si="4"/>
        <v/>
      </c>
      <c r="B61" s="22"/>
      <c r="C61" s="22"/>
      <c r="D61" s="12"/>
      <c r="E61" s="24" t="str">
        <f>IF(OR(ISBLANK($F61))," ",F61+G61)</f>
        <v xml:space="preserve"> </v>
      </c>
      <c r="F61" s="12"/>
      <c r="G61" s="12"/>
      <c r="H61" s="12"/>
      <c r="I61" s="13"/>
    </row>
    <row r="62" spans="1:9" ht="13" x14ac:dyDescent="0.25">
      <c r="A62" s="23" t="str">
        <f t="shared" si="4"/>
        <v/>
      </c>
      <c r="B62" s="22"/>
      <c r="C62" s="22"/>
      <c r="D62" s="12"/>
      <c r="E62" s="24" t="str">
        <f>IF(OR(ISBLANK($F62))," ",F62+G62)</f>
        <v xml:space="preserve"> </v>
      </c>
      <c r="F62" s="12"/>
      <c r="G62" s="12"/>
      <c r="H62" s="12"/>
      <c r="I62" s="13"/>
    </row>
    <row r="63" spans="1:9" ht="13" x14ac:dyDescent="0.25">
      <c r="A63" s="23" t="str">
        <f t="shared" si="4"/>
        <v/>
      </c>
      <c r="B63" s="22"/>
      <c r="C63" s="22"/>
      <c r="D63" s="12"/>
      <c r="E63" s="24"/>
      <c r="F63" s="12"/>
      <c r="G63" s="12"/>
      <c r="H63" s="12"/>
      <c r="I63" s="13"/>
    </row>
    <row r="64" spans="1:9" ht="13" x14ac:dyDescent="0.25">
      <c r="A64" s="23" t="str">
        <f t="shared" si="4"/>
        <v/>
      </c>
      <c r="B64" s="22"/>
      <c r="C64" s="22"/>
      <c r="D64" s="12"/>
      <c r="E64" s="24"/>
      <c r="F64" s="12"/>
      <c r="G64" s="12"/>
      <c r="H64" s="12"/>
      <c r="I64" s="13"/>
    </row>
    <row r="65" spans="1:9" ht="13" x14ac:dyDescent="0.25">
      <c r="A65" s="23" t="str">
        <f t="shared" si="4"/>
        <v/>
      </c>
      <c r="B65" s="22"/>
      <c r="C65" s="22"/>
      <c r="D65" s="12"/>
      <c r="E65" s="24"/>
      <c r="F65" s="12"/>
      <c r="G65" s="12"/>
      <c r="H65" s="12"/>
      <c r="I65" s="13"/>
    </row>
    <row r="66" spans="1:9" ht="13" x14ac:dyDescent="0.25">
      <c r="A66" s="23" t="str">
        <f t="shared" si="4"/>
        <v/>
      </c>
      <c r="B66" s="22"/>
      <c r="C66" s="22"/>
      <c r="D66" s="12"/>
      <c r="E66" s="24"/>
      <c r="F66" s="12"/>
      <c r="G66" s="12"/>
      <c r="H66" s="12"/>
      <c r="I66" s="13"/>
    </row>
    <row r="67" spans="1:9" ht="13" x14ac:dyDescent="0.25">
      <c r="A67" s="23" t="str">
        <f t="shared" si="4"/>
        <v/>
      </c>
      <c r="B67" s="22"/>
      <c r="C67" s="22"/>
      <c r="D67" s="12"/>
      <c r="E67" s="24"/>
      <c r="F67" s="12"/>
      <c r="G67" s="12"/>
      <c r="H67" s="12"/>
      <c r="I67" s="13"/>
    </row>
    <row r="68" spans="1:9" ht="13" x14ac:dyDescent="0.25">
      <c r="A68" s="23" t="str">
        <f t="shared" si="4"/>
        <v/>
      </c>
      <c r="B68" s="22"/>
      <c r="C68" s="22"/>
      <c r="D68" s="12"/>
      <c r="E68" s="24"/>
      <c r="F68" s="12"/>
      <c r="G68" s="12"/>
      <c r="H68" s="12"/>
      <c r="I68" s="13"/>
    </row>
    <row r="69" spans="1:9" ht="13" x14ac:dyDescent="0.25">
      <c r="A69" s="23" t="str">
        <f t="shared" si="4"/>
        <v/>
      </c>
      <c r="B69" s="22"/>
      <c r="C69" s="22"/>
      <c r="D69" s="12"/>
      <c r="E69" s="24"/>
      <c r="F69" s="12"/>
      <c r="G69" s="12"/>
      <c r="H69" s="12"/>
      <c r="I69" s="13"/>
    </row>
    <row r="70" spans="1:9" ht="13" x14ac:dyDescent="0.25">
      <c r="A70" s="23" t="str">
        <f t="shared" si="4"/>
        <v/>
      </c>
      <c r="B70" s="22"/>
      <c r="C70" s="22"/>
      <c r="D70" s="12"/>
      <c r="E70" s="24"/>
      <c r="F70" s="12"/>
      <c r="G70" s="12"/>
      <c r="H70" s="12"/>
      <c r="I70" s="13"/>
    </row>
    <row r="71" spans="1:9" ht="13" x14ac:dyDescent="0.25">
      <c r="A71" s="23" t="str">
        <f t="shared" si="4"/>
        <v/>
      </c>
      <c r="B71" s="22"/>
      <c r="C71" s="22"/>
      <c r="D71" s="12"/>
      <c r="E71" s="24"/>
      <c r="F71" s="12"/>
      <c r="G71" s="12"/>
      <c r="H71" s="12"/>
      <c r="I71" s="13"/>
    </row>
    <row r="72" spans="1:9" ht="13" x14ac:dyDescent="0.25">
      <c r="A72" s="23" t="str">
        <f t="shared" si="4"/>
        <v/>
      </c>
      <c r="B72" s="22"/>
      <c r="C72" s="22"/>
      <c r="D72" s="12"/>
      <c r="E72" s="24"/>
      <c r="F72" s="12"/>
      <c r="G72" s="12"/>
      <c r="H72" s="12"/>
      <c r="I72" s="13"/>
    </row>
    <row r="73" spans="1:9" ht="13" x14ac:dyDescent="0.25">
      <c r="A73" s="23" t="str">
        <f t="shared" si="4"/>
        <v/>
      </c>
      <c r="B73" s="22"/>
      <c r="C73" s="22"/>
      <c r="D73" s="12"/>
      <c r="E73" s="24"/>
      <c r="F73" s="12"/>
      <c r="G73" s="12"/>
      <c r="H73" s="12"/>
      <c r="I73" s="13"/>
    </row>
    <row r="74" spans="1:9" ht="13" x14ac:dyDescent="0.25">
      <c r="A74" s="23" t="str">
        <f t="shared" si="4"/>
        <v/>
      </c>
      <c r="B74" s="22"/>
      <c r="C74" s="22"/>
      <c r="D74" s="12"/>
      <c r="E74" s="24"/>
      <c r="F74" s="12"/>
      <c r="G74" s="12"/>
      <c r="H74" s="12"/>
      <c r="I74" s="13"/>
    </row>
    <row r="75" spans="1:9" ht="13" x14ac:dyDescent="0.25">
      <c r="A75" s="23" t="str">
        <f t="shared" si="4"/>
        <v/>
      </c>
      <c r="B75" s="22"/>
      <c r="C75" s="22"/>
      <c r="D75" s="12"/>
      <c r="E75" s="24"/>
      <c r="F75" s="12"/>
      <c r="G75" s="12"/>
      <c r="H75" s="12"/>
      <c r="I75" s="13"/>
    </row>
  </sheetData>
  <protectedRanges>
    <protectedRange sqref="B32:D92" name="Oblast2"/>
    <protectedRange sqref="F14:H14" name="Oblast3_1"/>
    <protectedRange sqref="F8:H13" name="Oblast3_1_1"/>
    <protectedRange sqref="F15:H27" name="Oblast3_1_2"/>
  </protectedRanges>
  <mergeCells count="12">
    <mergeCell ref="A1:B4"/>
    <mergeCell ref="D1:D2"/>
    <mergeCell ref="E1:H4"/>
    <mergeCell ref="D3:D4"/>
    <mergeCell ref="A5:A7"/>
    <mergeCell ref="B5:B7"/>
    <mergeCell ref="C5:C6"/>
    <mergeCell ref="D5:D7"/>
    <mergeCell ref="E5:E7"/>
    <mergeCell ref="F5:F7"/>
    <mergeCell ref="G5:G7"/>
    <mergeCell ref="H5:H7"/>
  </mergeCells>
  <phoneticPr fontId="9" type="noConversion"/>
  <dataValidations count="5">
    <dataValidation type="whole" allowBlank="1" showInputMessage="1" showErrorMessage="1" errorTitle="Chybná hodnota" error="Počet chyb může být v rozsahu 0 až 120." sqref="WVP983045:WVP983115 H65541:H65611 JD65541:JD65611 SZ65541:SZ65611 ACV65541:ACV65611 AMR65541:AMR65611 AWN65541:AWN65611 BGJ65541:BGJ65611 BQF65541:BQF65611 CAB65541:CAB65611 CJX65541:CJX65611 CTT65541:CTT65611 DDP65541:DDP65611 DNL65541:DNL65611 DXH65541:DXH65611 EHD65541:EHD65611 EQZ65541:EQZ65611 FAV65541:FAV65611 FKR65541:FKR65611 FUN65541:FUN65611 GEJ65541:GEJ65611 GOF65541:GOF65611 GYB65541:GYB65611 HHX65541:HHX65611 HRT65541:HRT65611 IBP65541:IBP65611 ILL65541:ILL65611 IVH65541:IVH65611 JFD65541:JFD65611 JOZ65541:JOZ65611 JYV65541:JYV65611 KIR65541:KIR65611 KSN65541:KSN65611 LCJ65541:LCJ65611 LMF65541:LMF65611 LWB65541:LWB65611 MFX65541:MFX65611 MPT65541:MPT65611 MZP65541:MZP65611 NJL65541:NJL65611 NTH65541:NTH65611 ODD65541:ODD65611 OMZ65541:OMZ65611 OWV65541:OWV65611 PGR65541:PGR65611 PQN65541:PQN65611 QAJ65541:QAJ65611 QKF65541:QKF65611 QUB65541:QUB65611 RDX65541:RDX65611 RNT65541:RNT65611 RXP65541:RXP65611 SHL65541:SHL65611 SRH65541:SRH65611 TBD65541:TBD65611 TKZ65541:TKZ65611 TUV65541:TUV65611 UER65541:UER65611 UON65541:UON65611 UYJ65541:UYJ65611 VIF65541:VIF65611 VSB65541:VSB65611 WBX65541:WBX65611 WLT65541:WLT65611 WVP65541:WVP65611 H131077:H131147 JD131077:JD131147 SZ131077:SZ131147 ACV131077:ACV131147 AMR131077:AMR131147 AWN131077:AWN131147 BGJ131077:BGJ131147 BQF131077:BQF131147 CAB131077:CAB131147 CJX131077:CJX131147 CTT131077:CTT131147 DDP131077:DDP131147 DNL131077:DNL131147 DXH131077:DXH131147 EHD131077:EHD131147 EQZ131077:EQZ131147 FAV131077:FAV131147 FKR131077:FKR131147 FUN131077:FUN131147 GEJ131077:GEJ131147 GOF131077:GOF131147 GYB131077:GYB131147 HHX131077:HHX131147 HRT131077:HRT131147 IBP131077:IBP131147 ILL131077:ILL131147 IVH131077:IVH131147 JFD131077:JFD131147 JOZ131077:JOZ131147 JYV131077:JYV131147 KIR131077:KIR131147 KSN131077:KSN131147 LCJ131077:LCJ131147 LMF131077:LMF131147 LWB131077:LWB131147 MFX131077:MFX131147 MPT131077:MPT131147 MZP131077:MZP131147 NJL131077:NJL131147 NTH131077:NTH131147 ODD131077:ODD131147 OMZ131077:OMZ131147 OWV131077:OWV131147 PGR131077:PGR131147 PQN131077:PQN131147 QAJ131077:QAJ131147 QKF131077:QKF131147 QUB131077:QUB131147 RDX131077:RDX131147 RNT131077:RNT131147 RXP131077:RXP131147 SHL131077:SHL131147 SRH131077:SRH131147 TBD131077:TBD131147 TKZ131077:TKZ131147 TUV131077:TUV131147 UER131077:UER131147 UON131077:UON131147 UYJ131077:UYJ131147 VIF131077:VIF131147 VSB131077:VSB131147 WBX131077:WBX131147 WLT131077:WLT131147 WVP131077:WVP131147 H196613:H196683 JD196613:JD196683 SZ196613:SZ196683 ACV196613:ACV196683 AMR196613:AMR196683 AWN196613:AWN196683 BGJ196613:BGJ196683 BQF196613:BQF196683 CAB196613:CAB196683 CJX196613:CJX196683 CTT196613:CTT196683 DDP196613:DDP196683 DNL196613:DNL196683 DXH196613:DXH196683 EHD196613:EHD196683 EQZ196613:EQZ196683 FAV196613:FAV196683 FKR196613:FKR196683 FUN196613:FUN196683 GEJ196613:GEJ196683 GOF196613:GOF196683 GYB196613:GYB196683 HHX196613:HHX196683 HRT196613:HRT196683 IBP196613:IBP196683 ILL196613:ILL196683 IVH196613:IVH196683 JFD196613:JFD196683 JOZ196613:JOZ196683 JYV196613:JYV196683 KIR196613:KIR196683 KSN196613:KSN196683 LCJ196613:LCJ196683 LMF196613:LMF196683 LWB196613:LWB196683 MFX196613:MFX196683 MPT196613:MPT196683 MZP196613:MZP196683 NJL196613:NJL196683 NTH196613:NTH196683 ODD196613:ODD196683 OMZ196613:OMZ196683 OWV196613:OWV196683 PGR196613:PGR196683 PQN196613:PQN196683 QAJ196613:QAJ196683 QKF196613:QKF196683 QUB196613:QUB196683 RDX196613:RDX196683 RNT196613:RNT196683 RXP196613:RXP196683 SHL196613:SHL196683 SRH196613:SRH196683 TBD196613:TBD196683 TKZ196613:TKZ196683 TUV196613:TUV196683 UER196613:UER196683 UON196613:UON196683 UYJ196613:UYJ196683 VIF196613:VIF196683 VSB196613:VSB196683 WBX196613:WBX196683 WLT196613:WLT196683 WVP196613:WVP196683 H262149:H262219 JD262149:JD262219 SZ262149:SZ262219 ACV262149:ACV262219 AMR262149:AMR262219 AWN262149:AWN262219 BGJ262149:BGJ262219 BQF262149:BQF262219 CAB262149:CAB262219 CJX262149:CJX262219 CTT262149:CTT262219 DDP262149:DDP262219 DNL262149:DNL262219 DXH262149:DXH262219 EHD262149:EHD262219 EQZ262149:EQZ262219 FAV262149:FAV262219 FKR262149:FKR262219 FUN262149:FUN262219 GEJ262149:GEJ262219 GOF262149:GOF262219 GYB262149:GYB262219 HHX262149:HHX262219 HRT262149:HRT262219 IBP262149:IBP262219 ILL262149:ILL262219 IVH262149:IVH262219 JFD262149:JFD262219 JOZ262149:JOZ262219 JYV262149:JYV262219 KIR262149:KIR262219 KSN262149:KSN262219 LCJ262149:LCJ262219 LMF262149:LMF262219 LWB262149:LWB262219 MFX262149:MFX262219 MPT262149:MPT262219 MZP262149:MZP262219 NJL262149:NJL262219 NTH262149:NTH262219 ODD262149:ODD262219 OMZ262149:OMZ262219 OWV262149:OWV262219 PGR262149:PGR262219 PQN262149:PQN262219 QAJ262149:QAJ262219 QKF262149:QKF262219 QUB262149:QUB262219 RDX262149:RDX262219 RNT262149:RNT262219 RXP262149:RXP262219 SHL262149:SHL262219 SRH262149:SRH262219 TBD262149:TBD262219 TKZ262149:TKZ262219 TUV262149:TUV262219 UER262149:UER262219 UON262149:UON262219 UYJ262149:UYJ262219 VIF262149:VIF262219 VSB262149:VSB262219 WBX262149:WBX262219 WLT262149:WLT262219 WVP262149:WVP262219 H327685:H327755 JD327685:JD327755 SZ327685:SZ327755 ACV327685:ACV327755 AMR327685:AMR327755 AWN327685:AWN327755 BGJ327685:BGJ327755 BQF327685:BQF327755 CAB327685:CAB327755 CJX327685:CJX327755 CTT327685:CTT327755 DDP327685:DDP327755 DNL327685:DNL327755 DXH327685:DXH327755 EHD327685:EHD327755 EQZ327685:EQZ327755 FAV327685:FAV327755 FKR327685:FKR327755 FUN327685:FUN327755 GEJ327685:GEJ327755 GOF327685:GOF327755 GYB327685:GYB327755 HHX327685:HHX327755 HRT327685:HRT327755 IBP327685:IBP327755 ILL327685:ILL327755 IVH327685:IVH327755 JFD327685:JFD327755 JOZ327685:JOZ327755 JYV327685:JYV327755 KIR327685:KIR327755 KSN327685:KSN327755 LCJ327685:LCJ327755 LMF327685:LMF327755 LWB327685:LWB327755 MFX327685:MFX327755 MPT327685:MPT327755 MZP327685:MZP327755 NJL327685:NJL327755 NTH327685:NTH327755 ODD327685:ODD327755 OMZ327685:OMZ327755 OWV327685:OWV327755 PGR327685:PGR327755 PQN327685:PQN327755 QAJ327685:QAJ327755 QKF327685:QKF327755 QUB327685:QUB327755 RDX327685:RDX327755 RNT327685:RNT327755 RXP327685:RXP327755 SHL327685:SHL327755 SRH327685:SRH327755 TBD327685:TBD327755 TKZ327685:TKZ327755 TUV327685:TUV327755 UER327685:UER327755 UON327685:UON327755 UYJ327685:UYJ327755 VIF327685:VIF327755 VSB327685:VSB327755 WBX327685:WBX327755 WLT327685:WLT327755 WVP327685:WVP327755 H393221:H393291 JD393221:JD393291 SZ393221:SZ393291 ACV393221:ACV393291 AMR393221:AMR393291 AWN393221:AWN393291 BGJ393221:BGJ393291 BQF393221:BQF393291 CAB393221:CAB393291 CJX393221:CJX393291 CTT393221:CTT393291 DDP393221:DDP393291 DNL393221:DNL393291 DXH393221:DXH393291 EHD393221:EHD393291 EQZ393221:EQZ393291 FAV393221:FAV393291 FKR393221:FKR393291 FUN393221:FUN393291 GEJ393221:GEJ393291 GOF393221:GOF393291 GYB393221:GYB393291 HHX393221:HHX393291 HRT393221:HRT393291 IBP393221:IBP393291 ILL393221:ILL393291 IVH393221:IVH393291 JFD393221:JFD393291 JOZ393221:JOZ393291 JYV393221:JYV393291 KIR393221:KIR393291 KSN393221:KSN393291 LCJ393221:LCJ393291 LMF393221:LMF393291 LWB393221:LWB393291 MFX393221:MFX393291 MPT393221:MPT393291 MZP393221:MZP393291 NJL393221:NJL393291 NTH393221:NTH393291 ODD393221:ODD393291 OMZ393221:OMZ393291 OWV393221:OWV393291 PGR393221:PGR393291 PQN393221:PQN393291 QAJ393221:QAJ393291 QKF393221:QKF393291 QUB393221:QUB393291 RDX393221:RDX393291 RNT393221:RNT393291 RXP393221:RXP393291 SHL393221:SHL393291 SRH393221:SRH393291 TBD393221:TBD393291 TKZ393221:TKZ393291 TUV393221:TUV393291 UER393221:UER393291 UON393221:UON393291 UYJ393221:UYJ393291 VIF393221:VIF393291 VSB393221:VSB393291 WBX393221:WBX393291 WLT393221:WLT393291 WVP393221:WVP393291 H458757:H458827 JD458757:JD458827 SZ458757:SZ458827 ACV458757:ACV458827 AMR458757:AMR458827 AWN458757:AWN458827 BGJ458757:BGJ458827 BQF458757:BQF458827 CAB458757:CAB458827 CJX458757:CJX458827 CTT458757:CTT458827 DDP458757:DDP458827 DNL458757:DNL458827 DXH458757:DXH458827 EHD458757:EHD458827 EQZ458757:EQZ458827 FAV458757:FAV458827 FKR458757:FKR458827 FUN458757:FUN458827 GEJ458757:GEJ458827 GOF458757:GOF458827 GYB458757:GYB458827 HHX458757:HHX458827 HRT458757:HRT458827 IBP458757:IBP458827 ILL458757:ILL458827 IVH458757:IVH458827 JFD458757:JFD458827 JOZ458757:JOZ458827 JYV458757:JYV458827 KIR458757:KIR458827 KSN458757:KSN458827 LCJ458757:LCJ458827 LMF458757:LMF458827 LWB458757:LWB458827 MFX458757:MFX458827 MPT458757:MPT458827 MZP458757:MZP458827 NJL458757:NJL458827 NTH458757:NTH458827 ODD458757:ODD458827 OMZ458757:OMZ458827 OWV458757:OWV458827 PGR458757:PGR458827 PQN458757:PQN458827 QAJ458757:QAJ458827 QKF458757:QKF458827 QUB458757:QUB458827 RDX458757:RDX458827 RNT458757:RNT458827 RXP458757:RXP458827 SHL458757:SHL458827 SRH458757:SRH458827 TBD458757:TBD458827 TKZ458757:TKZ458827 TUV458757:TUV458827 UER458757:UER458827 UON458757:UON458827 UYJ458757:UYJ458827 VIF458757:VIF458827 VSB458757:VSB458827 WBX458757:WBX458827 WLT458757:WLT458827 WVP458757:WVP458827 H524293:H524363 JD524293:JD524363 SZ524293:SZ524363 ACV524293:ACV524363 AMR524293:AMR524363 AWN524293:AWN524363 BGJ524293:BGJ524363 BQF524293:BQF524363 CAB524293:CAB524363 CJX524293:CJX524363 CTT524293:CTT524363 DDP524293:DDP524363 DNL524293:DNL524363 DXH524293:DXH524363 EHD524293:EHD524363 EQZ524293:EQZ524363 FAV524293:FAV524363 FKR524293:FKR524363 FUN524293:FUN524363 GEJ524293:GEJ524363 GOF524293:GOF524363 GYB524293:GYB524363 HHX524293:HHX524363 HRT524293:HRT524363 IBP524293:IBP524363 ILL524293:ILL524363 IVH524293:IVH524363 JFD524293:JFD524363 JOZ524293:JOZ524363 JYV524293:JYV524363 KIR524293:KIR524363 KSN524293:KSN524363 LCJ524293:LCJ524363 LMF524293:LMF524363 LWB524293:LWB524363 MFX524293:MFX524363 MPT524293:MPT524363 MZP524293:MZP524363 NJL524293:NJL524363 NTH524293:NTH524363 ODD524293:ODD524363 OMZ524293:OMZ524363 OWV524293:OWV524363 PGR524293:PGR524363 PQN524293:PQN524363 QAJ524293:QAJ524363 QKF524293:QKF524363 QUB524293:QUB524363 RDX524293:RDX524363 RNT524293:RNT524363 RXP524293:RXP524363 SHL524293:SHL524363 SRH524293:SRH524363 TBD524293:TBD524363 TKZ524293:TKZ524363 TUV524293:TUV524363 UER524293:UER524363 UON524293:UON524363 UYJ524293:UYJ524363 VIF524293:VIF524363 VSB524293:VSB524363 WBX524293:WBX524363 WLT524293:WLT524363 WVP524293:WVP524363 H589829:H589899 JD589829:JD589899 SZ589829:SZ589899 ACV589829:ACV589899 AMR589829:AMR589899 AWN589829:AWN589899 BGJ589829:BGJ589899 BQF589829:BQF589899 CAB589829:CAB589899 CJX589829:CJX589899 CTT589829:CTT589899 DDP589829:DDP589899 DNL589829:DNL589899 DXH589829:DXH589899 EHD589829:EHD589899 EQZ589829:EQZ589899 FAV589829:FAV589899 FKR589829:FKR589899 FUN589829:FUN589899 GEJ589829:GEJ589899 GOF589829:GOF589899 GYB589829:GYB589899 HHX589829:HHX589899 HRT589829:HRT589899 IBP589829:IBP589899 ILL589829:ILL589899 IVH589829:IVH589899 JFD589829:JFD589899 JOZ589829:JOZ589899 JYV589829:JYV589899 KIR589829:KIR589899 KSN589829:KSN589899 LCJ589829:LCJ589899 LMF589829:LMF589899 LWB589829:LWB589899 MFX589829:MFX589899 MPT589829:MPT589899 MZP589829:MZP589899 NJL589829:NJL589899 NTH589829:NTH589899 ODD589829:ODD589899 OMZ589829:OMZ589899 OWV589829:OWV589899 PGR589829:PGR589899 PQN589829:PQN589899 QAJ589829:QAJ589899 QKF589829:QKF589899 QUB589829:QUB589899 RDX589829:RDX589899 RNT589829:RNT589899 RXP589829:RXP589899 SHL589829:SHL589899 SRH589829:SRH589899 TBD589829:TBD589899 TKZ589829:TKZ589899 TUV589829:TUV589899 UER589829:UER589899 UON589829:UON589899 UYJ589829:UYJ589899 VIF589829:VIF589899 VSB589829:VSB589899 WBX589829:WBX589899 WLT589829:WLT589899 WVP589829:WVP589899 H655365:H655435 JD655365:JD655435 SZ655365:SZ655435 ACV655365:ACV655435 AMR655365:AMR655435 AWN655365:AWN655435 BGJ655365:BGJ655435 BQF655365:BQF655435 CAB655365:CAB655435 CJX655365:CJX655435 CTT655365:CTT655435 DDP655365:DDP655435 DNL655365:DNL655435 DXH655365:DXH655435 EHD655365:EHD655435 EQZ655365:EQZ655435 FAV655365:FAV655435 FKR655365:FKR655435 FUN655365:FUN655435 GEJ655365:GEJ655435 GOF655365:GOF655435 GYB655365:GYB655435 HHX655365:HHX655435 HRT655365:HRT655435 IBP655365:IBP655435 ILL655365:ILL655435 IVH655365:IVH655435 JFD655365:JFD655435 JOZ655365:JOZ655435 JYV655365:JYV655435 KIR655365:KIR655435 KSN655365:KSN655435 LCJ655365:LCJ655435 LMF655365:LMF655435 LWB655365:LWB655435 MFX655365:MFX655435 MPT655365:MPT655435 MZP655365:MZP655435 NJL655365:NJL655435 NTH655365:NTH655435 ODD655365:ODD655435 OMZ655365:OMZ655435 OWV655365:OWV655435 PGR655365:PGR655435 PQN655365:PQN655435 QAJ655365:QAJ655435 QKF655365:QKF655435 QUB655365:QUB655435 RDX655365:RDX655435 RNT655365:RNT655435 RXP655365:RXP655435 SHL655365:SHL655435 SRH655365:SRH655435 TBD655365:TBD655435 TKZ655365:TKZ655435 TUV655365:TUV655435 UER655365:UER655435 UON655365:UON655435 UYJ655365:UYJ655435 VIF655365:VIF655435 VSB655365:VSB655435 WBX655365:WBX655435 WLT655365:WLT655435 WVP655365:WVP655435 H720901:H720971 JD720901:JD720971 SZ720901:SZ720971 ACV720901:ACV720971 AMR720901:AMR720971 AWN720901:AWN720971 BGJ720901:BGJ720971 BQF720901:BQF720971 CAB720901:CAB720971 CJX720901:CJX720971 CTT720901:CTT720971 DDP720901:DDP720971 DNL720901:DNL720971 DXH720901:DXH720971 EHD720901:EHD720971 EQZ720901:EQZ720971 FAV720901:FAV720971 FKR720901:FKR720971 FUN720901:FUN720971 GEJ720901:GEJ720971 GOF720901:GOF720971 GYB720901:GYB720971 HHX720901:HHX720971 HRT720901:HRT720971 IBP720901:IBP720971 ILL720901:ILL720971 IVH720901:IVH720971 JFD720901:JFD720971 JOZ720901:JOZ720971 JYV720901:JYV720971 KIR720901:KIR720971 KSN720901:KSN720971 LCJ720901:LCJ720971 LMF720901:LMF720971 LWB720901:LWB720971 MFX720901:MFX720971 MPT720901:MPT720971 MZP720901:MZP720971 NJL720901:NJL720971 NTH720901:NTH720971 ODD720901:ODD720971 OMZ720901:OMZ720971 OWV720901:OWV720971 PGR720901:PGR720971 PQN720901:PQN720971 QAJ720901:QAJ720971 QKF720901:QKF720971 QUB720901:QUB720971 RDX720901:RDX720971 RNT720901:RNT720971 RXP720901:RXP720971 SHL720901:SHL720971 SRH720901:SRH720971 TBD720901:TBD720971 TKZ720901:TKZ720971 TUV720901:TUV720971 UER720901:UER720971 UON720901:UON720971 UYJ720901:UYJ720971 VIF720901:VIF720971 VSB720901:VSB720971 WBX720901:WBX720971 WLT720901:WLT720971 WVP720901:WVP720971 H786437:H786507 JD786437:JD786507 SZ786437:SZ786507 ACV786437:ACV786507 AMR786437:AMR786507 AWN786437:AWN786507 BGJ786437:BGJ786507 BQF786437:BQF786507 CAB786437:CAB786507 CJX786437:CJX786507 CTT786437:CTT786507 DDP786437:DDP786507 DNL786437:DNL786507 DXH786437:DXH786507 EHD786437:EHD786507 EQZ786437:EQZ786507 FAV786437:FAV786507 FKR786437:FKR786507 FUN786437:FUN786507 GEJ786437:GEJ786507 GOF786437:GOF786507 GYB786437:GYB786507 HHX786437:HHX786507 HRT786437:HRT786507 IBP786437:IBP786507 ILL786437:ILL786507 IVH786437:IVH786507 JFD786437:JFD786507 JOZ786437:JOZ786507 JYV786437:JYV786507 KIR786437:KIR786507 KSN786437:KSN786507 LCJ786437:LCJ786507 LMF786437:LMF786507 LWB786437:LWB786507 MFX786437:MFX786507 MPT786437:MPT786507 MZP786437:MZP786507 NJL786437:NJL786507 NTH786437:NTH786507 ODD786437:ODD786507 OMZ786437:OMZ786507 OWV786437:OWV786507 PGR786437:PGR786507 PQN786437:PQN786507 QAJ786437:QAJ786507 QKF786437:QKF786507 QUB786437:QUB786507 RDX786437:RDX786507 RNT786437:RNT786507 RXP786437:RXP786507 SHL786437:SHL786507 SRH786437:SRH786507 TBD786437:TBD786507 TKZ786437:TKZ786507 TUV786437:TUV786507 UER786437:UER786507 UON786437:UON786507 UYJ786437:UYJ786507 VIF786437:VIF786507 VSB786437:VSB786507 WBX786437:WBX786507 WLT786437:WLT786507 WVP786437:WVP786507 H851973:H852043 JD851973:JD852043 SZ851973:SZ852043 ACV851973:ACV852043 AMR851973:AMR852043 AWN851973:AWN852043 BGJ851973:BGJ852043 BQF851973:BQF852043 CAB851973:CAB852043 CJX851973:CJX852043 CTT851973:CTT852043 DDP851973:DDP852043 DNL851973:DNL852043 DXH851973:DXH852043 EHD851973:EHD852043 EQZ851973:EQZ852043 FAV851973:FAV852043 FKR851973:FKR852043 FUN851973:FUN852043 GEJ851973:GEJ852043 GOF851973:GOF852043 GYB851973:GYB852043 HHX851973:HHX852043 HRT851973:HRT852043 IBP851973:IBP852043 ILL851973:ILL852043 IVH851973:IVH852043 JFD851973:JFD852043 JOZ851973:JOZ852043 JYV851973:JYV852043 KIR851973:KIR852043 KSN851973:KSN852043 LCJ851973:LCJ852043 LMF851973:LMF852043 LWB851973:LWB852043 MFX851973:MFX852043 MPT851973:MPT852043 MZP851973:MZP852043 NJL851973:NJL852043 NTH851973:NTH852043 ODD851973:ODD852043 OMZ851973:OMZ852043 OWV851973:OWV852043 PGR851973:PGR852043 PQN851973:PQN852043 QAJ851973:QAJ852043 QKF851973:QKF852043 QUB851973:QUB852043 RDX851973:RDX852043 RNT851973:RNT852043 RXP851973:RXP852043 SHL851973:SHL852043 SRH851973:SRH852043 TBD851973:TBD852043 TKZ851973:TKZ852043 TUV851973:TUV852043 UER851973:UER852043 UON851973:UON852043 UYJ851973:UYJ852043 VIF851973:VIF852043 VSB851973:VSB852043 WBX851973:WBX852043 WLT851973:WLT852043 WVP851973:WVP852043 H917509:H917579 JD917509:JD917579 SZ917509:SZ917579 ACV917509:ACV917579 AMR917509:AMR917579 AWN917509:AWN917579 BGJ917509:BGJ917579 BQF917509:BQF917579 CAB917509:CAB917579 CJX917509:CJX917579 CTT917509:CTT917579 DDP917509:DDP917579 DNL917509:DNL917579 DXH917509:DXH917579 EHD917509:EHD917579 EQZ917509:EQZ917579 FAV917509:FAV917579 FKR917509:FKR917579 FUN917509:FUN917579 GEJ917509:GEJ917579 GOF917509:GOF917579 GYB917509:GYB917579 HHX917509:HHX917579 HRT917509:HRT917579 IBP917509:IBP917579 ILL917509:ILL917579 IVH917509:IVH917579 JFD917509:JFD917579 JOZ917509:JOZ917579 JYV917509:JYV917579 KIR917509:KIR917579 KSN917509:KSN917579 LCJ917509:LCJ917579 LMF917509:LMF917579 LWB917509:LWB917579 MFX917509:MFX917579 MPT917509:MPT917579 MZP917509:MZP917579 NJL917509:NJL917579 NTH917509:NTH917579 ODD917509:ODD917579 OMZ917509:OMZ917579 OWV917509:OWV917579 PGR917509:PGR917579 PQN917509:PQN917579 QAJ917509:QAJ917579 QKF917509:QKF917579 QUB917509:QUB917579 RDX917509:RDX917579 RNT917509:RNT917579 RXP917509:RXP917579 SHL917509:SHL917579 SRH917509:SRH917579 TBD917509:TBD917579 TKZ917509:TKZ917579 TUV917509:TUV917579 UER917509:UER917579 UON917509:UON917579 UYJ917509:UYJ917579 VIF917509:VIF917579 VSB917509:VSB917579 WBX917509:WBX917579 WLT917509:WLT917579 WVP917509:WVP917579 H983045:H983115 JD983045:JD983115 SZ983045:SZ983115 ACV983045:ACV983115 AMR983045:AMR983115 AWN983045:AWN983115 BGJ983045:BGJ983115 BQF983045:BQF983115 CAB983045:CAB983115 CJX983045:CJX983115 CTT983045:CTT983115 DDP983045:DDP983115 DNL983045:DNL983115 DXH983045:DXH983115 EHD983045:EHD983115 EQZ983045:EQZ983115 FAV983045:FAV983115 FKR983045:FKR983115 FUN983045:FUN983115 GEJ983045:GEJ983115 GOF983045:GOF983115 GYB983045:GYB983115 HHX983045:HHX983115 HRT983045:HRT983115 IBP983045:IBP983115 ILL983045:ILL983115 IVH983045:IVH983115 JFD983045:JFD983115 JOZ983045:JOZ983115 JYV983045:JYV983115 KIR983045:KIR983115 KSN983045:KSN983115 LCJ983045:LCJ983115 LMF983045:LMF983115 LWB983045:LWB983115 MFX983045:MFX983115 MPT983045:MPT983115 MZP983045:MZP983115 NJL983045:NJL983115 NTH983045:NTH983115 ODD983045:ODD983115 OMZ983045:OMZ983115 OWV983045:OWV983115 PGR983045:PGR983115 PQN983045:PQN983115 QAJ983045:QAJ983115 QKF983045:QKF983115 QUB983045:QUB983115 RDX983045:RDX983115 RNT983045:RNT983115 RXP983045:RXP983115 SHL983045:SHL983115 SRH983045:SRH983115 TBD983045:TBD983115 TKZ983045:TKZ983115 TUV983045:TUV983115 UER983045:UER983115 UON983045:UON983115 UYJ983045:UYJ983115 VIF983045:VIF983115 VSB983045:VSB983115 WBX983045:WBX983115 WLT983045:WLT983115 JD8:JD75 WVP8:WVP75 WLT8:WLT75 WBX8:WBX75 VSB8:VSB75 VIF8:VIF75 UYJ8:UYJ75 UON8:UON75 UER8:UER75 TUV8:TUV75 TKZ8:TKZ75 TBD8:TBD75 SRH8:SRH75 SHL8:SHL75 RXP8:RXP75 RNT8:RNT75 RDX8:RDX75 QUB8:QUB75 QKF8:QKF75 QAJ8:QAJ75 PQN8:PQN75 PGR8:PGR75 OWV8:OWV75 OMZ8:OMZ75 ODD8:ODD75 NTH8:NTH75 NJL8:NJL75 MZP8:MZP75 MPT8:MPT75 MFX8:MFX75 LWB8:LWB75 LMF8:LMF75 LCJ8:LCJ75 KSN8:KSN75 KIR8:KIR75 JYV8:JYV75 JOZ8:JOZ75 JFD8:JFD75 IVH8:IVH75 ILL8:ILL75 IBP8:IBP75 HRT8:HRT75 HHX8:HHX75 GYB8:GYB75 GOF8:GOF75 GEJ8:GEJ75 FUN8:FUN75 FKR8:FKR75 FAV8:FAV75 EQZ8:EQZ75 EHD8:EHD75 DXH8:DXH75 DNL8:DNL75 DDP8:DDP75 CTT8:CTT75 CJX8:CJX75 CAB8:CAB75 BQF8:BQF75 BGJ8:BGJ75 AWN8:AWN75 AMR8:AMR75 ACV8:ACV75 SZ8:SZ75 H8:H75" xr:uid="{070508ED-4509-463A-9CB3-3B39FE993BE2}">
      <formula1>0</formula1>
      <formula2>120</formula2>
    </dataValidation>
    <dataValidation type="whole" allowBlank="1" showInputMessage="1" showErrorMessage="1" errorTitle="Chybná hodnota" error="Dorážka může být v rozsahu 0 až 540." sqref="WVO983045:WVO983115 G65541:G65611 JC65541:JC65611 SY65541:SY65611 ACU65541:ACU65611 AMQ65541:AMQ65611 AWM65541:AWM65611 BGI65541:BGI65611 BQE65541:BQE65611 CAA65541:CAA65611 CJW65541:CJW65611 CTS65541:CTS65611 DDO65541:DDO65611 DNK65541:DNK65611 DXG65541:DXG65611 EHC65541:EHC65611 EQY65541:EQY65611 FAU65541:FAU65611 FKQ65541:FKQ65611 FUM65541:FUM65611 GEI65541:GEI65611 GOE65541:GOE65611 GYA65541:GYA65611 HHW65541:HHW65611 HRS65541:HRS65611 IBO65541:IBO65611 ILK65541:ILK65611 IVG65541:IVG65611 JFC65541:JFC65611 JOY65541:JOY65611 JYU65541:JYU65611 KIQ65541:KIQ65611 KSM65541:KSM65611 LCI65541:LCI65611 LME65541:LME65611 LWA65541:LWA65611 MFW65541:MFW65611 MPS65541:MPS65611 MZO65541:MZO65611 NJK65541:NJK65611 NTG65541:NTG65611 ODC65541:ODC65611 OMY65541:OMY65611 OWU65541:OWU65611 PGQ65541:PGQ65611 PQM65541:PQM65611 QAI65541:QAI65611 QKE65541:QKE65611 QUA65541:QUA65611 RDW65541:RDW65611 RNS65541:RNS65611 RXO65541:RXO65611 SHK65541:SHK65611 SRG65541:SRG65611 TBC65541:TBC65611 TKY65541:TKY65611 TUU65541:TUU65611 UEQ65541:UEQ65611 UOM65541:UOM65611 UYI65541:UYI65611 VIE65541:VIE65611 VSA65541:VSA65611 WBW65541:WBW65611 WLS65541:WLS65611 WVO65541:WVO65611 G131077:G131147 JC131077:JC131147 SY131077:SY131147 ACU131077:ACU131147 AMQ131077:AMQ131147 AWM131077:AWM131147 BGI131077:BGI131147 BQE131077:BQE131147 CAA131077:CAA131147 CJW131077:CJW131147 CTS131077:CTS131147 DDO131077:DDO131147 DNK131077:DNK131147 DXG131077:DXG131147 EHC131077:EHC131147 EQY131077:EQY131147 FAU131077:FAU131147 FKQ131077:FKQ131147 FUM131077:FUM131147 GEI131077:GEI131147 GOE131077:GOE131147 GYA131077:GYA131147 HHW131077:HHW131147 HRS131077:HRS131147 IBO131077:IBO131147 ILK131077:ILK131147 IVG131077:IVG131147 JFC131077:JFC131147 JOY131077:JOY131147 JYU131077:JYU131147 KIQ131077:KIQ131147 KSM131077:KSM131147 LCI131077:LCI131147 LME131077:LME131147 LWA131077:LWA131147 MFW131077:MFW131147 MPS131077:MPS131147 MZO131077:MZO131147 NJK131077:NJK131147 NTG131077:NTG131147 ODC131077:ODC131147 OMY131077:OMY131147 OWU131077:OWU131147 PGQ131077:PGQ131147 PQM131077:PQM131147 QAI131077:QAI131147 QKE131077:QKE131147 QUA131077:QUA131147 RDW131077:RDW131147 RNS131077:RNS131147 RXO131077:RXO131147 SHK131077:SHK131147 SRG131077:SRG131147 TBC131077:TBC131147 TKY131077:TKY131147 TUU131077:TUU131147 UEQ131077:UEQ131147 UOM131077:UOM131147 UYI131077:UYI131147 VIE131077:VIE131147 VSA131077:VSA131147 WBW131077:WBW131147 WLS131077:WLS131147 WVO131077:WVO131147 G196613:G196683 JC196613:JC196683 SY196613:SY196683 ACU196613:ACU196683 AMQ196613:AMQ196683 AWM196613:AWM196683 BGI196613:BGI196683 BQE196613:BQE196683 CAA196613:CAA196683 CJW196613:CJW196683 CTS196613:CTS196683 DDO196613:DDO196683 DNK196613:DNK196683 DXG196613:DXG196683 EHC196613:EHC196683 EQY196613:EQY196683 FAU196613:FAU196683 FKQ196613:FKQ196683 FUM196613:FUM196683 GEI196613:GEI196683 GOE196613:GOE196683 GYA196613:GYA196683 HHW196613:HHW196683 HRS196613:HRS196683 IBO196613:IBO196683 ILK196613:ILK196683 IVG196613:IVG196683 JFC196613:JFC196683 JOY196613:JOY196683 JYU196613:JYU196683 KIQ196613:KIQ196683 KSM196613:KSM196683 LCI196613:LCI196683 LME196613:LME196683 LWA196613:LWA196683 MFW196613:MFW196683 MPS196613:MPS196683 MZO196613:MZO196683 NJK196613:NJK196683 NTG196613:NTG196683 ODC196613:ODC196683 OMY196613:OMY196683 OWU196613:OWU196683 PGQ196613:PGQ196683 PQM196613:PQM196683 QAI196613:QAI196683 QKE196613:QKE196683 QUA196613:QUA196683 RDW196613:RDW196683 RNS196613:RNS196683 RXO196613:RXO196683 SHK196613:SHK196683 SRG196613:SRG196683 TBC196613:TBC196683 TKY196613:TKY196683 TUU196613:TUU196683 UEQ196613:UEQ196683 UOM196613:UOM196683 UYI196613:UYI196683 VIE196613:VIE196683 VSA196613:VSA196683 WBW196613:WBW196683 WLS196613:WLS196683 WVO196613:WVO196683 G262149:G262219 JC262149:JC262219 SY262149:SY262219 ACU262149:ACU262219 AMQ262149:AMQ262219 AWM262149:AWM262219 BGI262149:BGI262219 BQE262149:BQE262219 CAA262149:CAA262219 CJW262149:CJW262219 CTS262149:CTS262219 DDO262149:DDO262219 DNK262149:DNK262219 DXG262149:DXG262219 EHC262149:EHC262219 EQY262149:EQY262219 FAU262149:FAU262219 FKQ262149:FKQ262219 FUM262149:FUM262219 GEI262149:GEI262219 GOE262149:GOE262219 GYA262149:GYA262219 HHW262149:HHW262219 HRS262149:HRS262219 IBO262149:IBO262219 ILK262149:ILK262219 IVG262149:IVG262219 JFC262149:JFC262219 JOY262149:JOY262219 JYU262149:JYU262219 KIQ262149:KIQ262219 KSM262149:KSM262219 LCI262149:LCI262219 LME262149:LME262219 LWA262149:LWA262219 MFW262149:MFW262219 MPS262149:MPS262219 MZO262149:MZO262219 NJK262149:NJK262219 NTG262149:NTG262219 ODC262149:ODC262219 OMY262149:OMY262219 OWU262149:OWU262219 PGQ262149:PGQ262219 PQM262149:PQM262219 QAI262149:QAI262219 QKE262149:QKE262219 QUA262149:QUA262219 RDW262149:RDW262219 RNS262149:RNS262219 RXO262149:RXO262219 SHK262149:SHK262219 SRG262149:SRG262219 TBC262149:TBC262219 TKY262149:TKY262219 TUU262149:TUU262219 UEQ262149:UEQ262219 UOM262149:UOM262219 UYI262149:UYI262219 VIE262149:VIE262219 VSA262149:VSA262219 WBW262149:WBW262219 WLS262149:WLS262219 WVO262149:WVO262219 G327685:G327755 JC327685:JC327755 SY327685:SY327755 ACU327685:ACU327755 AMQ327685:AMQ327755 AWM327685:AWM327755 BGI327685:BGI327755 BQE327685:BQE327755 CAA327685:CAA327755 CJW327685:CJW327755 CTS327685:CTS327755 DDO327685:DDO327755 DNK327685:DNK327755 DXG327685:DXG327755 EHC327685:EHC327755 EQY327685:EQY327755 FAU327685:FAU327755 FKQ327685:FKQ327755 FUM327685:FUM327755 GEI327685:GEI327755 GOE327685:GOE327755 GYA327685:GYA327755 HHW327685:HHW327755 HRS327685:HRS327755 IBO327685:IBO327755 ILK327685:ILK327755 IVG327685:IVG327755 JFC327685:JFC327755 JOY327685:JOY327755 JYU327685:JYU327755 KIQ327685:KIQ327755 KSM327685:KSM327755 LCI327685:LCI327755 LME327685:LME327755 LWA327685:LWA327755 MFW327685:MFW327755 MPS327685:MPS327755 MZO327685:MZO327755 NJK327685:NJK327755 NTG327685:NTG327755 ODC327685:ODC327755 OMY327685:OMY327755 OWU327685:OWU327755 PGQ327685:PGQ327755 PQM327685:PQM327755 QAI327685:QAI327755 QKE327685:QKE327755 QUA327685:QUA327755 RDW327685:RDW327755 RNS327685:RNS327755 RXO327685:RXO327755 SHK327685:SHK327755 SRG327685:SRG327755 TBC327685:TBC327755 TKY327685:TKY327755 TUU327685:TUU327755 UEQ327685:UEQ327755 UOM327685:UOM327755 UYI327685:UYI327755 VIE327685:VIE327755 VSA327685:VSA327755 WBW327685:WBW327755 WLS327685:WLS327755 WVO327685:WVO327755 G393221:G393291 JC393221:JC393291 SY393221:SY393291 ACU393221:ACU393291 AMQ393221:AMQ393291 AWM393221:AWM393291 BGI393221:BGI393291 BQE393221:BQE393291 CAA393221:CAA393291 CJW393221:CJW393291 CTS393221:CTS393291 DDO393221:DDO393291 DNK393221:DNK393291 DXG393221:DXG393291 EHC393221:EHC393291 EQY393221:EQY393291 FAU393221:FAU393291 FKQ393221:FKQ393291 FUM393221:FUM393291 GEI393221:GEI393291 GOE393221:GOE393291 GYA393221:GYA393291 HHW393221:HHW393291 HRS393221:HRS393291 IBO393221:IBO393291 ILK393221:ILK393291 IVG393221:IVG393291 JFC393221:JFC393291 JOY393221:JOY393291 JYU393221:JYU393291 KIQ393221:KIQ393291 KSM393221:KSM393291 LCI393221:LCI393291 LME393221:LME393291 LWA393221:LWA393291 MFW393221:MFW393291 MPS393221:MPS393291 MZO393221:MZO393291 NJK393221:NJK393291 NTG393221:NTG393291 ODC393221:ODC393291 OMY393221:OMY393291 OWU393221:OWU393291 PGQ393221:PGQ393291 PQM393221:PQM393291 QAI393221:QAI393291 QKE393221:QKE393291 QUA393221:QUA393291 RDW393221:RDW393291 RNS393221:RNS393291 RXO393221:RXO393291 SHK393221:SHK393291 SRG393221:SRG393291 TBC393221:TBC393291 TKY393221:TKY393291 TUU393221:TUU393291 UEQ393221:UEQ393291 UOM393221:UOM393291 UYI393221:UYI393291 VIE393221:VIE393291 VSA393221:VSA393291 WBW393221:WBW393291 WLS393221:WLS393291 WVO393221:WVO393291 G458757:G458827 JC458757:JC458827 SY458757:SY458827 ACU458757:ACU458827 AMQ458757:AMQ458827 AWM458757:AWM458827 BGI458757:BGI458827 BQE458757:BQE458827 CAA458757:CAA458827 CJW458757:CJW458827 CTS458757:CTS458827 DDO458757:DDO458827 DNK458757:DNK458827 DXG458757:DXG458827 EHC458757:EHC458827 EQY458757:EQY458827 FAU458757:FAU458827 FKQ458757:FKQ458827 FUM458757:FUM458827 GEI458757:GEI458827 GOE458757:GOE458827 GYA458757:GYA458827 HHW458757:HHW458827 HRS458757:HRS458827 IBO458757:IBO458827 ILK458757:ILK458827 IVG458757:IVG458827 JFC458757:JFC458827 JOY458757:JOY458827 JYU458757:JYU458827 KIQ458757:KIQ458827 KSM458757:KSM458827 LCI458757:LCI458827 LME458757:LME458827 LWA458757:LWA458827 MFW458757:MFW458827 MPS458757:MPS458827 MZO458757:MZO458827 NJK458757:NJK458827 NTG458757:NTG458827 ODC458757:ODC458827 OMY458757:OMY458827 OWU458757:OWU458827 PGQ458757:PGQ458827 PQM458757:PQM458827 QAI458757:QAI458827 QKE458757:QKE458827 QUA458757:QUA458827 RDW458757:RDW458827 RNS458757:RNS458827 RXO458757:RXO458827 SHK458757:SHK458827 SRG458757:SRG458827 TBC458757:TBC458827 TKY458757:TKY458827 TUU458757:TUU458827 UEQ458757:UEQ458827 UOM458757:UOM458827 UYI458757:UYI458827 VIE458757:VIE458827 VSA458757:VSA458827 WBW458757:WBW458827 WLS458757:WLS458827 WVO458757:WVO458827 G524293:G524363 JC524293:JC524363 SY524293:SY524363 ACU524293:ACU524363 AMQ524293:AMQ524363 AWM524293:AWM524363 BGI524293:BGI524363 BQE524293:BQE524363 CAA524293:CAA524363 CJW524293:CJW524363 CTS524293:CTS524363 DDO524293:DDO524363 DNK524293:DNK524363 DXG524293:DXG524363 EHC524293:EHC524363 EQY524293:EQY524363 FAU524293:FAU524363 FKQ524293:FKQ524363 FUM524293:FUM524363 GEI524293:GEI524363 GOE524293:GOE524363 GYA524293:GYA524363 HHW524293:HHW524363 HRS524293:HRS524363 IBO524293:IBO524363 ILK524293:ILK524363 IVG524293:IVG524363 JFC524293:JFC524363 JOY524293:JOY524363 JYU524293:JYU524363 KIQ524293:KIQ524363 KSM524293:KSM524363 LCI524293:LCI524363 LME524293:LME524363 LWA524293:LWA524363 MFW524293:MFW524363 MPS524293:MPS524363 MZO524293:MZO524363 NJK524293:NJK524363 NTG524293:NTG524363 ODC524293:ODC524363 OMY524293:OMY524363 OWU524293:OWU524363 PGQ524293:PGQ524363 PQM524293:PQM524363 QAI524293:QAI524363 QKE524293:QKE524363 QUA524293:QUA524363 RDW524293:RDW524363 RNS524293:RNS524363 RXO524293:RXO524363 SHK524293:SHK524363 SRG524293:SRG524363 TBC524293:TBC524363 TKY524293:TKY524363 TUU524293:TUU524363 UEQ524293:UEQ524363 UOM524293:UOM524363 UYI524293:UYI524363 VIE524293:VIE524363 VSA524293:VSA524363 WBW524293:WBW524363 WLS524293:WLS524363 WVO524293:WVO524363 G589829:G589899 JC589829:JC589899 SY589829:SY589899 ACU589829:ACU589899 AMQ589829:AMQ589899 AWM589829:AWM589899 BGI589829:BGI589899 BQE589829:BQE589899 CAA589829:CAA589899 CJW589829:CJW589899 CTS589829:CTS589899 DDO589829:DDO589899 DNK589829:DNK589899 DXG589829:DXG589899 EHC589829:EHC589899 EQY589829:EQY589899 FAU589829:FAU589899 FKQ589829:FKQ589899 FUM589829:FUM589899 GEI589829:GEI589899 GOE589829:GOE589899 GYA589829:GYA589899 HHW589829:HHW589899 HRS589829:HRS589899 IBO589829:IBO589899 ILK589829:ILK589899 IVG589829:IVG589899 JFC589829:JFC589899 JOY589829:JOY589899 JYU589829:JYU589899 KIQ589829:KIQ589899 KSM589829:KSM589899 LCI589829:LCI589899 LME589829:LME589899 LWA589829:LWA589899 MFW589829:MFW589899 MPS589829:MPS589899 MZO589829:MZO589899 NJK589829:NJK589899 NTG589829:NTG589899 ODC589829:ODC589899 OMY589829:OMY589899 OWU589829:OWU589899 PGQ589829:PGQ589899 PQM589829:PQM589899 QAI589829:QAI589899 QKE589829:QKE589899 QUA589829:QUA589899 RDW589829:RDW589899 RNS589829:RNS589899 RXO589829:RXO589899 SHK589829:SHK589899 SRG589829:SRG589899 TBC589829:TBC589899 TKY589829:TKY589899 TUU589829:TUU589899 UEQ589829:UEQ589899 UOM589829:UOM589899 UYI589829:UYI589899 VIE589829:VIE589899 VSA589829:VSA589899 WBW589829:WBW589899 WLS589829:WLS589899 WVO589829:WVO589899 G655365:G655435 JC655365:JC655435 SY655365:SY655435 ACU655365:ACU655435 AMQ655365:AMQ655435 AWM655365:AWM655435 BGI655365:BGI655435 BQE655365:BQE655435 CAA655365:CAA655435 CJW655365:CJW655435 CTS655365:CTS655435 DDO655365:DDO655435 DNK655365:DNK655435 DXG655365:DXG655435 EHC655365:EHC655435 EQY655365:EQY655435 FAU655365:FAU655435 FKQ655365:FKQ655435 FUM655365:FUM655435 GEI655365:GEI655435 GOE655365:GOE655435 GYA655365:GYA655435 HHW655365:HHW655435 HRS655365:HRS655435 IBO655365:IBO655435 ILK655365:ILK655435 IVG655365:IVG655435 JFC655365:JFC655435 JOY655365:JOY655435 JYU655365:JYU655435 KIQ655365:KIQ655435 KSM655365:KSM655435 LCI655365:LCI655435 LME655365:LME655435 LWA655365:LWA655435 MFW655365:MFW655435 MPS655365:MPS655435 MZO655365:MZO655435 NJK655365:NJK655435 NTG655365:NTG655435 ODC655365:ODC655435 OMY655365:OMY655435 OWU655365:OWU655435 PGQ655365:PGQ655435 PQM655365:PQM655435 QAI655365:QAI655435 QKE655365:QKE655435 QUA655365:QUA655435 RDW655365:RDW655435 RNS655365:RNS655435 RXO655365:RXO655435 SHK655365:SHK655435 SRG655365:SRG655435 TBC655365:TBC655435 TKY655365:TKY655435 TUU655365:TUU655435 UEQ655365:UEQ655435 UOM655365:UOM655435 UYI655365:UYI655435 VIE655365:VIE655435 VSA655365:VSA655435 WBW655365:WBW655435 WLS655365:WLS655435 WVO655365:WVO655435 G720901:G720971 JC720901:JC720971 SY720901:SY720971 ACU720901:ACU720971 AMQ720901:AMQ720971 AWM720901:AWM720971 BGI720901:BGI720971 BQE720901:BQE720971 CAA720901:CAA720971 CJW720901:CJW720971 CTS720901:CTS720971 DDO720901:DDO720971 DNK720901:DNK720971 DXG720901:DXG720971 EHC720901:EHC720971 EQY720901:EQY720971 FAU720901:FAU720971 FKQ720901:FKQ720971 FUM720901:FUM720971 GEI720901:GEI720971 GOE720901:GOE720971 GYA720901:GYA720971 HHW720901:HHW720971 HRS720901:HRS720971 IBO720901:IBO720971 ILK720901:ILK720971 IVG720901:IVG720971 JFC720901:JFC720971 JOY720901:JOY720971 JYU720901:JYU720971 KIQ720901:KIQ720971 KSM720901:KSM720971 LCI720901:LCI720971 LME720901:LME720971 LWA720901:LWA720971 MFW720901:MFW720971 MPS720901:MPS720971 MZO720901:MZO720971 NJK720901:NJK720971 NTG720901:NTG720971 ODC720901:ODC720971 OMY720901:OMY720971 OWU720901:OWU720971 PGQ720901:PGQ720971 PQM720901:PQM720971 QAI720901:QAI720971 QKE720901:QKE720971 QUA720901:QUA720971 RDW720901:RDW720971 RNS720901:RNS720971 RXO720901:RXO720971 SHK720901:SHK720971 SRG720901:SRG720971 TBC720901:TBC720971 TKY720901:TKY720971 TUU720901:TUU720971 UEQ720901:UEQ720971 UOM720901:UOM720971 UYI720901:UYI720971 VIE720901:VIE720971 VSA720901:VSA720971 WBW720901:WBW720971 WLS720901:WLS720971 WVO720901:WVO720971 G786437:G786507 JC786437:JC786507 SY786437:SY786507 ACU786437:ACU786507 AMQ786437:AMQ786507 AWM786437:AWM786507 BGI786437:BGI786507 BQE786437:BQE786507 CAA786437:CAA786507 CJW786437:CJW786507 CTS786437:CTS786507 DDO786437:DDO786507 DNK786437:DNK786507 DXG786437:DXG786507 EHC786437:EHC786507 EQY786437:EQY786507 FAU786437:FAU786507 FKQ786437:FKQ786507 FUM786437:FUM786507 GEI786437:GEI786507 GOE786437:GOE786507 GYA786437:GYA786507 HHW786437:HHW786507 HRS786437:HRS786507 IBO786437:IBO786507 ILK786437:ILK786507 IVG786437:IVG786507 JFC786437:JFC786507 JOY786437:JOY786507 JYU786437:JYU786507 KIQ786437:KIQ786507 KSM786437:KSM786507 LCI786437:LCI786507 LME786437:LME786507 LWA786437:LWA786507 MFW786437:MFW786507 MPS786437:MPS786507 MZO786437:MZO786507 NJK786437:NJK786507 NTG786437:NTG786507 ODC786437:ODC786507 OMY786437:OMY786507 OWU786437:OWU786507 PGQ786437:PGQ786507 PQM786437:PQM786507 QAI786437:QAI786507 QKE786437:QKE786507 QUA786437:QUA786507 RDW786437:RDW786507 RNS786437:RNS786507 RXO786437:RXO786507 SHK786437:SHK786507 SRG786437:SRG786507 TBC786437:TBC786507 TKY786437:TKY786507 TUU786437:TUU786507 UEQ786437:UEQ786507 UOM786437:UOM786507 UYI786437:UYI786507 VIE786437:VIE786507 VSA786437:VSA786507 WBW786437:WBW786507 WLS786437:WLS786507 WVO786437:WVO786507 G851973:G852043 JC851973:JC852043 SY851973:SY852043 ACU851973:ACU852043 AMQ851973:AMQ852043 AWM851973:AWM852043 BGI851973:BGI852043 BQE851973:BQE852043 CAA851973:CAA852043 CJW851973:CJW852043 CTS851973:CTS852043 DDO851973:DDO852043 DNK851973:DNK852043 DXG851973:DXG852043 EHC851973:EHC852043 EQY851973:EQY852043 FAU851973:FAU852043 FKQ851973:FKQ852043 FUM851973:FUM852043 GEI851973:GEI852043 GOE851973:GOE852043 GYA851973:GYA852043 HHW851973:HHW852043 HRS851973:HRS852043 IBO851973:IBO852043 ILK851973:ILK852043 IVG851973:IVG852043 JFC851973:JFC852043 JOY851973:JOY852043 JYU851973:JYU852043 KIQ851973:KIQ852043 KSM851973:KSM852043 LCI851973:LCI852043 LME851973:LME852043 LWA851973:LWA852043 MFW851973:MFW852043 MPS851973:MPS852043 MZO851973:MZO852043 NJK851973:NJK852043 NTG851973:NTG852043 ODC851973:ODC852043 OMY851973:OMY852043 OWU851973:OWU852043 PGQ851973:PGQ852043 PQM851973:PQM852043 QAI851973:QAI852043 QKE851973:QKE852043 QUA851973:QUA852043 RDW851973:RDW852043 RNS851973:RNS852043 RXO851973:RXO852043 SHK851973:SHK852043 SRG851973:SRG852043 TBC851973:TBC852043 TKY851973:TKY852043 TUU851973:TUU852043 UEQ851973:UEQ852043 UOM851973:UOM852043 UYI851973:UYI852043 VIE851973:VIE852043 VSA851973:VSA852043 WBW851973:WBW852043 WLS851973:WLS852043 WVO851973:WVO852043 G917509:G917579 JC917509:JC917579 SY917509:SY917579 ACU917509:ACU917579 AMQ917509:AMQ917579 AWM917509:AWM917579 BGI917509:BGI917579 BQE917509:BQE917579 CAA917509:CAA917579 CJW917509:CJW917579 CTS917509:CTS917579 DDO917509:DDO917579 DNK917509:DNK917579 DXG917509:DXG917579 EHC917509:EHC917579 EQY917509:EQY917579 FAU917509:FAU917579 FKQ917509:FKQ917579 FUM917509:FUM917579 GEI917509:GEI917579 GOE917509:GOE917579 GYA917509:GYA917579 HHW917509:HHW917579 HRS917509:HRS917579 IBO917509:IBO917579 ILK917509:ILK917579 IVG917509:IVG917579 JFC917509:JFC917579 JOY917509:JOY917579 JYU917509:JYU917579 KIQ917509:KIQ917579 KSM917509:KSM917579 LCI917509:LCI917579 LME917509:LME917579 LWA917509:LWA917579 MFW917509:MFW917579 MPS917509:MPS917579 MZO917509:MZO917579 NJK917509:NJK917579 NTG917509:NTG917579 ODC917509:ODC917579 OMY917509:OMY917579 OWU917509:OWU917579 PGQ917509:PGQ917579 PQM917509:PQM917579 QAI917509:QAI917579 QKE917509:QKE917579 QUA917509:QUA917579 RDW917509:RDW917579 RNS917509:RNS917579 RXO917509:RXO917579 SHK917509:SHK917579 SRG917509:SRG917579 TBC917509:TBC917579 TKY917509:TKY917579 TUU917509:TUU917579 UEQ917509:UEQ917579 UOM917509:UOM917579 UYI917509:UYI917579 VIE917509:VIE917579 VSA917509:VSA917579 WBW917509:WBW917579 WLS917509:WLS917579 WVO917509:WVO917579 G983045:G983115 JC983045:JC983115 SY983045:SY983115 ACU983045:ACU983115 AMQ983045:AMQ983115 AWM983045:AWM983115 BGI983045:BGI983115 BQE983045:BQE983115 CAA983045:CAA983115 CJW983045:CJW983115 CTS983045:CTS983115 DDO983045:DDO983115 DNK983045:DNK983115 DXG983045:DXG983115 EHC983045:EHC983115 EQY983045:EQY983115 FAU983045:FAU983115 FKQ983045:FKQ983115 FUM983045:FUM983115 GEI983045:GEI983115 GOE983045:GOE983115 GYA983045:GYA983115 HHW983045:HHW983115 HRS983045:HRS983115 IBO983045:IBO983115 ILK983045:ILK983115 IVG983045:IVG983115 JFC983045:JFC983115 JOY983045:JOY983115 JYU983045:JYU983115 KIQ983045:KIQ983115 KSM983045:KSM983115 LCI983045:LCI983115 LME983045:LME983115 LWA983045:LWA983115 MFW983045:MFW983115 MPS983045:MPS983115 MZO983045:MZO983115 NJK983045:NJK983115 NTG983045:NTG983115 ODC983045:ODC983115 OMY983045:OMY983115 OWU983045:OWU983115 PGQ983045:PGQ983115 PQM983045:PQM983115 QAI983045:QAI983115 QKE983045:QKE983115 QUA983045:QUA983115 RDW983045:RDW983115 RNS983045:RNS983115 RXO983045:RXO983115 SHK983045:SHK983115 SRG983045:SRG983115 TBC983045:TBC983115 TKY983045:TKY983115 TUU983045:TUU983115 UEQ983045:UEQ983115 UOM983045:UOM983115 UYI983045:UYI983115 VIE983045:VIE983115 VSA983045:VSA983115 WBW983045:WBW983115 WLS983045:WLS983115 JC8:JC75 WVO8:WVO75 WLS8:WLS75 WBW8:WBW75 VSA8:VSA75 VIE8:VIE75 UYI8:UYI75 UOM8:UOM75 UEQ8:UEQ75 TUU8:TUU75 TKY8:TKY75 TBC8:TBC75 SRG8:SRG75 SHK8:SHK75 RXO8:RXO75 RNS8:RNS75 RDW8:RDW75 QUA8:QUA75 QKE8:QKE75 QAI8:QAI75 PQM8:PQM75 PGQ8:PGQ75 OWU8:OWU75 OMY8:OMY75 ODC8:ODC75 NTG8:NTG75 NJK8:NJK75 MZO8:MZO75 MPS8:MPS75 MFW8:MFW75 LWA8:LWA75 LME8:LME75 LCI8:LCI75 KSM8:KSM75 KIQ8:KIQ75 JYU8:JYU75 JOY8:JOY75 JFC8:JFC75 IVG8:IVG75 ILK8:ILK75 IBO8:IBO75 HRS8:HRS75 HHW8:HHW75 GYA8:GYA75 GOE8:GOE75 GEI8:GEI75 FUM8:FUM75 FKQ8:FKQ75 FAU8:FAU75 EQY8:EQY75 EHC8:EHC75 DXG8:DXG75 DNK8:DNK75 DDO8:DDO75 CTS8:CTS75 CJW8:CJW75 CAA8:CAA75 BQE8:BQE75 BGI8:BGI75 AWM8:AWM75 AMQ8:AMQ75 ACU8:ACU75 SY8:SY75 G8:G75" xr:uid="{82AF7868-0C81-42B8-9068-DC4C03EDF1A3}">
      <formula1>0</formula1>
      <formula2>540</formula2>
    </dataValidation>
    <dataValidation type="whole" allowBlank="1" showInputMessage="1" showErrorMessage="1" errorTitle="Chybná hodnota" error="Plné mohou být v rozsahu 0 až 540." sqref="WVN983045:WVN983115 F65541:F65611 JB65541:JB65611 SX65541:SX65611 ACT65541:ACT65611 AMP65541:AMP65611 AWL65541:AWL65611 BGH65541:BGH65611 BQD65541:BQD65611 BZZ65541:BZZ65611 CJV65541:CJV65611 CTR65541:CTR65611 DDN65541:DDN65611 DNJ65541:DNJ65611 DXF65541:DXF65611 EHB65541:EHB65611 EQX65541:EQX65611 FAT65541:FAT65611 FKP65541:FKP65611 FUL65541:FUL65611 GEH65541:GEH65611 GOD65541:GOD65611 GXZ65541:GXZ65611 HHV65541:HHV65611 HRR65541:HRR65611 IBN65541:IBN65611 ILJ65541:ILJ65611 IVF65541:IVF65611 JFB65541:JFB65611 JOX65541:JOX65611 JYT65541:JYT65611 KIP65541:KIP65611 KSL65541:KSL65611 LCH65541:LCH65611 LMD65541:LMD65611 LVZ65541:LVZ65611 MFV65541:MFV65611 MPR65541:MPR65611 MZN65541:MZN65611 NJJ65541:NJJ65611 NTF65541:NTF65611 ODB65541:ODB65611 OMX65541:OMX65611 OWT65541:OWT65611 PGP65541:PGP65611 PQL65541:PQL65611 QAH65541:QAH65611 QKD65541:QKD65611 QTZ65541:QTZ65611 RDV65541:RDV65611 RNR65541:RNR65611 RXN65541:RXN65611 SHJ65541:SHJ65611 SRF65541:SRF65611 TBB65541:TBB65611 TKX65541:TKX65611 TUT65541:TUT65611 UEP65541:UEP65611 UOL65541:UOL65611 UYH65541:UYH65611 VID65541:VID65611 VRZ65541:VRZ65611 WBV65541:WBV65611 WLR65541:WLR65611 WVN65541:WVN65611 F131077:F131147 JB131077:JB131147 SX131077:SX131147 ACT131077:ACT131147 AMP131077:AMP131147 AWL131077:AWL131147 BGH131077:BGH131147 BQD131077:BQD131147 BZZ131077:BZZ131147 CJV131077:CJV131147 CTR131077:CTR131147 DDN131077:DDN131147 DNJ131077:DNJ131147 DXF131077:DXF131147 EHB131077:EHB131147 EQX131077:EQX131147 FAT131077:FAT131147 FKP131077:FKP131147 FUL131077:FUL131147 GEH131077:GEH131147 GOD131077:GOD131147 GXZ131077:GXZ131147 HHV131077:HHV131147 HRR131077:HRR131147 IBN131077:IBN131147 ILJ131077:ILJ131147 IVF131077:IVF131147 JFB131077:JFB131147 JOX131077:JOX131147 JYT131077:JYT131147 KIP131077:KIP131147 KSL131077:KSL131147 LCH131077:LCH131147 LMD131077:LMD131147 LVZ131077:LVZ131147 MFV131077:MFV131147 MPR131077:MPR131147 MZN131077:MZN131147 NJJ131077:NJJ131147 NTF131077:NTF131147 ODB131077:ODB131147 OMX131077:OMX131147 OWT131077:OWT131147 PGP131077:PGP131147 PQL131077:PQL131147 QAH131077:QAH131147 QKD131077:QKD131147 QTZ131077:QTZ131147 RDV131077:RDV131147 RNR131077:RNR131147 RXN131077:RXN131147 SHJ131077:SHJ131147 SRF131077:SRF131147 TBB131077:TBB131147 TKX131077:TKX131147 TUT131077:TUT131147 UEP131077:UEP131147 UOL131077:UOL131147 UYH131077:UYH131147 VID131077:VID131147 VRZ131077:VRZ131147 WBV131077:WBV131147 WLR131077:WLR131147 WVN131077:WVN131147 F196613:F196683 JB196613:JB196683 SX196613:SX196683 ACT196613:ACT196683 AMP196613:AMP196683 AWL196613:AWL196683 BGH196613:BGH196683 BQD196613:BQD196683 BZZ196613:BZZ196683 CJV196613:CJV196683 CTR196613:CTR196683 DDN196613:DDN196683 DNJ196613:DNJ196683 DXF196613:DXF196683 EHB196613:EHB196683 EQX196613:EQX196683 FAT196613:FAT196683 FKP196613:FKP196683 FUL196613:FUL196683 GEH196613:GEH196683 GOD196613:GOD196683 GXZ196613:GXZ196683 HHV196613:HHV196683 HRR196613:HRR196683 IBN196613:IBN196683 ILJ196613:ILJ196683 IVF196613:IVF196683 JFB196613:JFB196683 JOX196613:JOX196683 JYT196613:JYT196683 KIP196613:KIP196683 KSL196613:KSL196683 LCH196613:LCH196683 LMD196613:LMD196683 LVZ196613:LVZ196683 MFV196613:MFV196683 MPR196613:MPR196683 MZN196613:MZN196683 NJJ196613:NJJ196683 NTF196613:NTF196683 ODB196613:ODB196683 OMX196613:OMX196683 OWT196613:OWT196683 PGP196613:PGP196683 PQL196613:PQL196683 QAH196613:QAH196683 QKD196613:QKD196683 QTZ196613:QTZ196683 RDV196613:RDV196683 RNR196613:RNR196683 RXN196613:RXN196683 SHJ196613:SHJ196683 SRF196613:SRF196683 TBB196613:TBB196683 TKX196613:TKX196683 TUT196613:TUT196683 UEP196613:UEP196683 UOL196613:UOL196683 UYH196613:UYH196683 VID196613:VID196683 VRZ196613:VRZ196683 WBV196613:WBV196683 WLR196613:WLR196683 WVN196613:WVN196683 F262149:F262219 JB262149:JB262219 SX262149:SX262219 ACT262149:ACT262219 AMP262149:AMP262219 AWL262149:AWL262219 BGH262149:BGH262219 BQD262149:BQD262219 BZZ262149:BZZ262219 CJV262149:CJV262219 CTR262149:CTR262219 DDN262149:DDN262219 DNJ262149:DNJ262219 DXF262149:DXF262219 EHB262149:EHB262219 EQX262149:EQX262219 FAT262149:FAT262219 FKP262149:FKP262219 FUL262149:FUL262219 GEH262149:GEH262219 GOD262149:GOD262219 GXZ262149:GXZ262219 HHV262149:HHV262219 HRR262149:HRR262219 IBN262149:IBN262219 ILJ262149:ILJ262219 IVF262149:IVF262219 JFB262149:JFB262219 JOX262149:JOX262219 JYT262149:JYT262219 KIP262149:KIP262219 KSL262149:KSL262219 LCH262149:LCH262219 LMD262149:LMD262219 LVZ262149:LVZ262219 MFV262149:MFV262219 MPR262149:MPR262219 MZN262149:MZN262219 NJJ262149:NJJ262219 NTF262149:NTF262219 ODB262149:ODB262219 OMX262149:OMX262219 OWT262149:OWT262219 PGP262149:PGP262219 PQL262149:PQL262219 QAH262149:QAH262219 QKD262149:QKD262219 QTZ262149:QTZ262219 RDV262149:RDV262219 RNR262149:RNR262219 RXN262149:RXN262219 SHJ262149:SHJ262219 SRF262149:SRF262219 TBB262149:TBB262219 TKX262149:TKX262219 TUT262149:TUT262219 UEP262149:UEP262219 UOL262149:UOL262219 UYH262149:UYH262219 VID262149:VID262219 VRZ262149:VRZ262219 WBV262149:WBV262219 WLR262149:WLR262219 WVN262149:WVN262219 F327685:F327755 JB327685:JB327755 SX327685:SX327755 ACT327685:ACT327755 AMP327685:AMP327755 AWL327685:AWL327755 BGH327685:BGH327755 BQD327685:BQD327755 BZZ327685:BZZ327755 CJV327685:CJV327755 CTR327685:CTR327755 DDN327685:DDN327755 DNJ327685:DNJ327755 DXF327685:DXF327755 EHB327685:EHB327755 EQX327685:EQX327755 FAT327685:FAT327755 FKP327685:FKP327755 FUL327685:FUL327755 GEH327685:GEH327755 GOD327685:GOD327755 GXZ327685:GXZ327755 HHV327685:HHV327755 HRR327685:HRR327755 IBN327685:IBN327755 ILJ327685:ILJ327755 IVF327685:IVF327755 JFB327685:JFB327755 JOX327685:JOX327755 JYT327685:JYT327755 KIP327685:KIP327755 KSL327685:KSL327755 LCH327685:LCH327755 LMD327685:LMD327755 LVZ327685:LVZ327755 MFV327685:MFV327755 MPR327685:MPR327755 MZN327685:MZN327755 NJJ327685:NJJ327755 NTF327685:NTF327755 ODB327685:ODB327755 OMX327685:OMX327755 OWT327685:OWT327755 PGP327685:PGP327755 PQL327685:PQL327755 QAH327685:QAH327755 QKD327685:QKD327755 QTZ327685:QTZ327755 RDV327685:RDV327755 RNR327685:RNR327755 RXN327685:RXN327755 SHJ327685:SHJ327755 SRF327685:SRF327755 TBB327685:TBB327755 TKX327685:TKX327755 TUT327685:TUT327755 UEP327685:UEP327755 UOL327685:UOL327755 UYH327685:UYH327755 VID327685:VID327755 VRZ327685:VRZ327755 WBV327685:WBV327755 WLR327685:WLR327755 WVN327685:WVN327755 F393221:F393291 JB393221:JB393291 SX393221:SX393291 ACT393221:ACT393291 AMP393221:AMP393291 AWL393221:AWL393291 BGH393221:BGH393291 BQD393221:BQD393291 BZZ393221:BZZ393291 CJV393221:CJV393291 CTR393221:CTR393291 DDN393221:DDN393291 DNJ393221:DNJ393291 DXF393221:DXF393291 EHB393221:EHB393291 EQX393221:EQX393291 FAT393221:FAT393291 FKP393221:FKP393291 FUL393221:FUL393291 GEH393221:GEH393291 GOD393221:GOD393291 GXZ393221:GXZ393291 HHV393221:HHV393291 HRR393221:HRR393291 IBN393221:IBN393291 ILJ393221:ILJ393291 IVF393221:IVF393291 JFB393221:JFB393291 JOX393221:JOX393291 JYT393221:JYT393291 KIP393221:KIP393291 KSL393221:KSL393291 LCH393221:LCH393291 LMD393221:LMD393291 LVZ393221:LVZ393291 MFV393221:MFV393291 MPR393221:MPR393291 MZN393221:MZN393291 NJJ393221:NJJ393291 NTF393221:NTF393291 ODB393221:ODB393291 OMX393221:OMX393291 OWT393221:OWT393291 PGP393221:PGP393291 PQL393221:PQL393291 QAH393221:QAH393291 QKD393221:QKD393291 QTZ393221:QTZ393291 RDV393221:RDV393291 RNR393221:RNR393291 RXN393221:RXN393291 SHJ393221:SHJ393291 SRF393221:SRF393291 TBB393221:TBB393291 TKX393221:TKX393291 TUT393221:TUT393291 UEP393221:UEP393291 UOL393221:UOL393291 UYH393221:UYH393291 VID393221:VID393291 VRZ393221:VRZ393291 WBV393221:WBV393291 WLR393221:WLR393291 WVN393221:WVN393291 F458757:F458827 JB458757:JB458827 SX458757:SX458827 ACT458757:ACT458827 AMP458757:AMP458827 AWL458757:AWL458827 BGH458757:BGH458827 BQD458757:BQD458827 BZZ458757:BZZ458827 CJV458757:CJV458827 CTR458757:CTR458827 DDN458757:DDN458827 DNJ458757:DNJ458827 DXF458757:DXF458827 EHB458757:EHB458827 EQX458757:EQX458827 FAT458757:FAT458827 FKP458757:FKP458827 FUL458757:FUL458827 GEH458757:GEH458827 GOD458757:GOD458827 GXZ458757:GXZ458827 HHV458757:HHV458827 HRR458757:HRR458827 IBN458757:IBN458827 ILJ458757:ILJ458827 IVF458757:IVF458827 JFB458757:JFB458827 JOX458757:JOX458827 JYT458757:JYT458827 KIP458757:KIP458827 KSL458757:KSL458827 LCH458757:LCH458827 LMD458757:LMD458827 LVZ458757:LVZ458827 MFV458757:MFV458827 MPR458757:MPR458827 MZN458757:MZN458827 NJJ458757:NJJ458827 NTF458757:NTF458827 ODB458757:ODB458827 OMX458757:OMX458827 OWT458757:OWT458827 PGP458757:PGP458827 PQL458757:PQL458827 QAH458757:QAH458827 QKD458757:QKD458827 QTZ458757:QTZ458827 RDV458757:RDV458827 RNR458757:RNR458827 RXN458757:RXN458827 SHJ458757:SHJ458827 SRF458757:SRF458827 TBB458757:TBB458827 TKX458757:TKX458827 TUT458757:TUT458827 UEP458757:UEP458827 UOL458757:UOL458827 UYH458757:UYH458827 VID458757:VID458827 VRZ458757:VRZ458827 WBV458757:WBV458827 WLR458757:WLR458827 WVN458757:WVN458827 F524293:F524363 JB524293:JB524363 SX524293:SX524363 ACT524293:ACT524363 AMP524293:AMP524363 AWL524293:AWL524363 BGH524293:BGH524363 BQD524293:BQD524363 BZZ524293:BZZ524363 CJV524293:CJV524363 CTR524293:CTR524363 DDN524293:DDN524363 DNJ524293:DNJ524363 DXF524293:DXF524363 EHB524293:EHB524363 EQX524293:EQX524363 FAT524293:FAT524363 FKP524293:FKP524363 FUL524293:FUL524363 GEH524293:GEH524363 GOD524293:GOD524363 GXZ524293:GXZ524363 HHV524293:HHV524363 HRR524293:HRR524363 IBN524293:IBN524363 ILJ524293:ILJ524363 IVF524293:IVF524363 JFB524293:JFB524363 JOX524293:JOX524363 JYT524293:JYT524363 KIP524293:KIP524363 KSL524293:KSL524363 LCH524293:LCH524363 LMD524293:LMD524363 LVZ524293:LVZ524363 MFV524293:MFV524363 MPR524293:MPR524363 MZN524293:MZN524363 NJJ524293:NJJ524363 NTF524293:NTF524363 ODB524293:ODB524363 OMX524293:OMX524363 OWT524293:OWT524363 PGP524293:PGP524363 PQL524293:PQL524363 QAH524293:QAH524363 QKD524293:QKD524363 QTZ524293:QTZ524363 RDV524293:RDV524363 RNR524293:RNR524363 RXN524293:RXN524363 SHJ524293:SHJ524363 SRF524293:SRF524363 TBB524293:TBB524363 TKX524293:TKX524363 TUT524293:TUT524363 UEP524293:UEP524363 UOL524293:UOL524363 UYH524293:UYH524363 VID524293:VID524363 VRZ524293:VRZ524363 WBV524293:WBV524363 WLR524293:WLR524363 WVN524293:WVN524363 F589829:F589899 JB589829:JB589899 SX589829:SX589899 ACT589829:ACT589899 AMP589829:AMP589899 AWL589829:AWL589899 BGH589829:BGH589899 BQD589829:BQD589899 BZZ589829:BZZ589899 CJV589829:CJV589899 CTR589829:CTR589899 DDN589829:DDN589899 DNJ589829:DNJ589899 DXF589829:DXF589899 EHB589829:EHB589899 EQX589829:EQX589899 FAT589829:FAT589899 FKP589829:FKP589899 FUL589829:FUL589899 GEH589829:GEH589899 GOD589829:GOD589899 GXZ589829:GXZ589899 HHV589829:HHV589899 HRR589829:HRR589899 IBN589829:IBN589899 ILJ589829:ILJ589899 IVF589829:IVF589899 JFB589829:JFB589899 JOX589829:JOX589899 JYT589829:JYT589899 KIP589829:KIP589899 KSL589829:KSL589899 LCH589829:LCH589899 LMD589829:LMD589899 LVZ589829:LVZ589899 MFV589829:MFV589899 MPR589829:MPR589899 MZN589829:MZN589899 NJJ589829:NJJ589899 NTF589829:NTF589899 ODB589829:ODB589899 OMX589829:OMX589899 OWT589829:OWT589899 PGP589829:PGP589899 PQL589829:PQL589899 QAH589829:QAH589899 QKD589829:QKD589899 QTZ589829:QTZ589899 RDV589829:RDV589899 RNR589829:RNR589899 RXN589829:RXN589899 SHJ589829:SHJ589899 SRF589829:SRF589899 TBB589829:TBB589899 TKX589829:TKX589899 TUT589829:TUT589899 UEP589829:UEP589899 UOL589829:UOL589899 UYH589829:UYH589899 VID589829:VID589899 VRZ589829:VRZ589899 WBV589829:WBV589899 WLR589829:WLR589899 WVN589829:WVN589899 F655365:F655435 JB655365:JB655435 SX655365:SX655435 ACT655365:ACT655435 AMP655365:AMP655435 AWL655365:AWL655435 BGH655365:BGH655435 BQD655365:BQD655435 BZZ655365:BZZ655435 CJV655365:CJV655435 CTR655365:CTR655435 DDN655365:DDN655435 DNJ655365:DNJ655435 DXF655365:DXF655435 EHB655365:EHB655435 EQX655365:EQX655435 FAT655365:FAT655435 FKP655365:FKP655435 FUL655365:FUL655435 GEH655365:GEH655435 GOD655365:GOD655435 GXZ655365:GXZ655435 HHV655365:HHV655435 HRR655365:HRR655435 IBN655365:IBN655435 ILJ655365:ILJ655435 IVF655365:IVF655435 JFB655365:JFB655435 JOX655365:JOX655435 JYT655365:JYT655435 KIP655365:KIP655435 KSL655365:KSL655435 LCH655365:LCH655435 LMD655365:LMD655435 LVZ655365:LVZ655435 MFV655365:MFV655435 MPR655365:MPR655435 MZN655365:MZN655435 NJJ655365:NJJ655435 NTF655365:NTF655435 ODB655365:ODB655435 OMX655365:OMX655435 OWT655365:OWT655435 PGP655365:PGP655435 PQL655365:PQL655435 QAH655365:QAH655435 QKD655365:QKD655435 QTZ655365:QTZ655435 RDV655365:RDV655435 RNR655365:RNR655435 RXN655365:RXN655435 SHJ655365:SHJ655435 SRF655365:SRF655435 TBB655365:TBB655435 TKX655365:TKX655435 TUT655365:TUT655435 UEP655365:UEP655435 UOL655365:UOL655435 UYH655365:UYH655435 VID655365:VID655435 VRZ655365:VRZ655435 WBV655365:WBV655435 WLR655365:WLR655435 WVN655365:WVN655435 F720901:F720971 JB720901:JB720971 SX720901:SX720971 ACT720901:ACT720971 AMP720901:AMP720971 AWL720901:AWL720971 BGH720901:BGH720971 BQD720901:BQD720971 BZZ720901:BZZ720971 CJV720901:CJV720971 CTR720901:CTR720971 DDN720901:DDN720971 DNJ720901:DNJ720971 DXF720901:DXF720971 EHB720901:EHB720971 EQX720901:EQX720971 FAT720901:FAT720971 FKP720901:FKP720971 FUL720901:FUL720971 GEH720901:GEH720971 GOD720901:GOD720971 GXZ720901:GXZ720971 HHV720901:HHV720971 HRR720901:HRR720971 IBN720901:IBN720971 ILJ720901:ILJ720971 IVF720901:IVF720971 JFB720901:JFB720971 JOX720901:JOX720971 JYT720901:JYT720971 KIP720901:KIP720971 KSL720901:KSL720971 LCH720901:LCH720971 LMD720901:LMD720971 LVZ720901:LVZ720971 MFV720901:MFV720971 MPR720901:MPR720971 MZN720901:MZN720971 NJJ720901:NJJ720971 NTF720901:NTF720971 ODB720901:ODB720971 OMX720901:OMX720971 OWT720901:OWT720971 PGP720901:PGP720971 PQL720901:PQL720971 QAH720901:QAH720971 QKD720901:QKD720971 QTZ720901:QTZ720971 RDV720901:RDV720971 RNR720901:RNR720971 RXN720901:RXN720971 SHJ720901:SHJ720971 SRF720901:SRF720971 TBB720901:TBB720971 TKX720901:TKX720971 TUT720901:TUT720971 UEP720901:UEP720971 UOL720901:UOL720971 UYH720901:UYH720971 VID720901:VID720971 VRZ720901:VRZ720971 WBV720901:WBV720971 WLR720901:WLR720971 WVN720901:WVN720971 F786437:F786507 JB786437:JB786507 SX786437:SX786507 ACT786437:ACT786507 AMP786437:AMP786507 AWL786437:AWL786507 BGH786437:BGH786507 BQD786437:BQD786507 BZZ786437:BZZ786507 CJV786437:CJV786507 CTR786437:CTR786507 DDN786437:DDN786507 DNJ786437:DNJ786507 DXF786437:DXF786507 EHB786437:EHB786507 EQX786437:EQX786507 FAT786437:FAT786507 FKP786437:FKP786507 FUL786437:FUL786507 GEH786437:GEH786507 GOD786437:GOD786507 GXZ786437:GXZ786507 HHV786437:HHV786507 HRR786437:HRR786507 IBN786437:IBN786507 ILJ786437:ILJ786507 IVF786437:IVF786507 JFB786437:JFB786507 JOX786437:JOX786507 JYT786437:JYT786507 KIP786437:KIP786507 KSL786437:KSL786507 LCH786437:LCH786507 LMD786437:LMD786507 LVZ786437:LVZ786507 MFV786437:MFV786507 MPR786437:MPR786507 MZN786437:MZN786507 NJJ786437:NJJ786507 NTF786437:NTF786507 ODB786437:ODB786507 OMX786437:OMX786507 OWT786437:OWT786507 PGP786437:PGP786507 PQL786437:PQL786507 QAH786437:QAH786507 QKD786437:QKD786507 QTZ786437:QTZ786507 RDV786437:RDV786507 RNR786437:RNR786507 RXN786437:RXN786507 SHJ786437:SHJ786507 SRF786437:SRF786507 TBB786437:TBB786507 TKX786437:TKX786507 TUT786437:TUT786507 UEP786437:UEP786507 UOL786437:UOL786507 UYH786437:UYH786507 VID786437:VID786507 VRZ786437:VRZ786507 WBV786437:WBV786507 WLR786437:WLR786507 WVN786437:WVN786507 F851973:F852043 JB851973:JB852043 SX851973:SX852043 ACT851973:ACT852043 AMP851973:AMP852043 AWL851973:AWL852043 BGH851973:BGH852043 BQD851973:BQD852043 BZZ851973:BZZ852043 CJV851973:CJV852043 CTR851973:CTR852043 DDN851973:DDN852043 DNJ851973:DNJ852043 DXF851973:DXF852043 EHB851973:EHB852043 EQX851973:EQX852043 FAT851973:FAT852043 FKP851973:FKP852043 FUL851973:FUL852043 GEH851973:GEH852043 GOD851973:GOD852043 GXZ851973:GXZ852043 HHV851973:HHV852043 HRR851973:HRR852043 IBN851973:IBN852043 ILJ851973:ILJ852043 IVF851973:IVF852043 JFB851973:JFB852043 JOX851973:JOX852043 JYT851973:JYT852043 KIP851973:KIP852043 KSL851973:KSL852043 LCH851973:LCH852043 LMD851973:LMD852043 LVZ851973:LVZ852043 MFV851973:MFV852043 MPR851973:MPR852043 MZN851973:MZN852043 NJJ851973:NJJ852043 NTF851973:NTF852043 ODB851973:ODB852043 OMX851973:OMX852043 OWT851973:OWT852043 PGP851973:PGP852043 PQL851973:PQL852043 QAH851973:QAH852043 QKD851973:QKD852043 QTZ851973:QTZ852043 RDV851973:RDV852043 RNR851973:RNR852043 RXN851973:RXN852043 SHJ851973:SHJ852043 SRF851973:SRF852043 TBB851973:TBB852043 TKX851973:TKX852043 TUT851973:TUT852043 UEP851973:UEP852043 UOL851973:UOL852043 UYH851973:UYH852043 VID851973:VID852043 VRZ851973:VRZ852043 WBV851973:WBV852043 WLR851973:WLR852043 WVN851973:WVN852043 F917509:F917579 JB917509:JB917579 SX917509:SX917579 ACT917509:ACT917579 AMP917509:AMP917579 AWL917509:AWL917579 BGH917509:BGH917579 BQD917509:BQD917579 BZZ917509:BZZ917579 CJV917509:CJV917579 CTR917509:CTR917579 DDN917509:DDN917579 DNJ917509:DNJ917579 DXF917509:DXF917579 EHB917509:EHB917579 EQX917509:EQX917579 FAT917509:FAT917579 FKP917509:FKP917579 FUL917509:FUL917579 GEH917509:GEH917579 GOD917509:GOD917579 GXZ917509:GXZ917579 HHV917509:HHV917579 HRR917509:HRR917579 IBN917509:IBN917579 ILJ917509:ILJ917579 IVF917509:IVF917579 JFB917509:JFB917579 JOX917509:JOX917579 JYT917509:JYT917579 KIP917509:KIP917579 KSL917509:KSL917579 LCH917509:LCH917579 LMD917509:LMD917579 LVZ917509:LVZ917579 MFV917509:MFV917579 MPR917509:MPR917579 MZN917509:MZN917579 NJJ917509:NJJ917579 NTF917509:NTF917579 ODB917509:ODB917579 OMX917509:OMX917579 OWT917509:OWT917579 PGP917509:PGP917579 PQL917509:PQL917579 QAH917509:QAH917579 QKD917509:QKD917579 QTZ917509:QTZ917579 RDV917509:RDV917579 RNR917509:RNR917579 RXN917509:RXN917579 SHJ917509:SHJ917579 SRF917509:SRF917579 TBB917509:TBB917579 TKX917509:TKX917579 TUT917509:TUT917579 UEP917509:UEP917579 UOL917509:UOL917579 UYH917509:UYH917579 VID917509:VID917579 VRZ917509:VRZ917579 WBV917509:WBV917579 WLR917509:WLR917579 WVN917509:WVN917579 F983045:F983115 JB983045:JB983115 SX983045:SX983115 ACT983045:ACT983115 AMP983045:AMP983115 AWL983045:AWL983115 BGH983045:BGH983115 BQD983045:BQD983115 BZZ983045:BZZ983115 CJV983045:CJV983115 CTR983045:CTR983115 DDN983045:DDN983115 DNJ983045:DNJ983115 DXF983045:DXF983115 EHB983045:EHB983115 EQX983045:EQX983115 FAT983045:FAT983115 FKP983045:FKP983115 FUL983045:FUL983115 GEH983045:GEH983115 GOD983045:GOD983115 GXZ983045:GXZ983115 HHV983045:HHV983115 HRR983045:HRR983115 IBN983045:IBN983115 ILJ983045:ILJ983115 IVF983045:IVF983115 JFB983045:JFB983115 JOX983045:JOX983115 JYT983045:JYT983115 KIP983045:KIP983115 KSL983045:KSL983115 LCH983045:LCH983115 LMD983045:LMD983115 LVZ983045:LVZ983115 MFV983045:MFV983115 MPR983045:MPR983115 MZN983045:MZN983115 NJJ983045:NJJ983115 NTF983045:NTF983115 ODB983045:ODB983115 OMX983045:OMX983115 OWT983045:OWT983115 PGP983045:PGP983115 PQL983045:PQL983115 QAH983045:QAH983115 QKD983045:QKD983115 QTZ983045:QTZ983115 RDV983045:RDV983115 RNR983045:RNR983115 RXN983045:RXN983115 SHJ983045:SHJ983115 SRF983045:SRF983115 TBB983045:TBB983115 TKX983045:TKX983115 TUT983045:TUT983115 UEP983045:UEP983115 UOL983045:UOL983115 UYH983045:UYH983115 VID983045:VID983115 VRZ983045:VRZ983115 WBV983045:WBV983115 WLR983045:WLR983115 JB8:JB75 WVN8:WVN75 WLR8:WLR75 WBV8:WBV75 VRZ8:VRZ75 VID8:VID75 UYH8:UYH75 UOL8:UOL75 UEP8:UEP75 TUT8:TUT75 TKX8:TKX75 TBB8:TBB75 SRF8:SRF75 SHJ8:SHJ75 RXN8:RXN75 RNR8:RNR75 RDV8:RDV75 QTZ8:QTZ75 QKD8:QKD75 QAH8:QAH75 PQL8:PQL75 PGP8:PGP75 OWT8:OWT75 OMX8:OMX75 ODB8:ODB75 NTF8:NTF75 NJJ8:NJJ75 MZN8:MZN75 MPR8:MPR75 MFV8:MFV75 LVZ8:LVZ75 LMD8:LMD75 LCH8:LCH75 KSL8:KSL75 KIP8:KIP75 JYT8:JYT75 JOX8:JOX75 JFB8:JFB75 IVF8:IVF75 ILJ8:ILJ75 IBN8:IBN75 HRR8:HRR75 HHV8:HHV75 GXZ8:GXZ75 GOD8:GOD75 GEH8:GEH75 FUL8:FUL75 FKP8:FKP75 FAT8:FAT75 EQX8:EQX75 EHB8:EHB75 DXF8:DXF75 DNJ8:DNJ75 DDN8:DDN75 CTR8:CTR75 CJV8:CJV75 BZZ8:BZZ75 BQD8:BQD75 BGH8:BGH75 AWL8:AWL75 AMP8:AMP75 ACT8:ACT75 SX8:SX75 F8:F75" xr:uid="{840C8C00-100A-462B-AD12-A07D1B929973}">
      <formula1>0</formula1>
      <formula2>540</formula2>
    </dataValidation>
    <dataValidation type="date" allowBlank="1" showInputMessage="1" showErrorMessage="1" errorTitle="Chybná hodnota" error="Datum narození musí být od 1. 7. 2005 do 30. 6. 2009." sqref="IY27:IY75 SU27:SU75 ACQ27:ACQ75 AMM27:AMM75 AWI27:AWI75 BGE27:BGE75 BQA27:BQA75 BZW27:BZW75 CJS27:CJS75 CTO27:CTO75 DDK27:DDK75 DNG27:DNG75 DXC27:DXC75 EGY27:EGY75 EQU27:EQU75 FAQ27:FAQ75 FKM27:FKM75 FUI27:FUI75 GEE27:GEE75 GOA27:GOA75 GXW27:GXW75 HHS27:HHS75 HRO27:HRO75 IBK27:IBK75 ILG27:ILG75 IVC27:IVC75 JEY27:JEY75 JOU27:JOU75 JYQ27:JYQ75 KIM27:KIM75 KSI27:KSI75 LCE27:LCE75 LMA27:LMA75 LVW27:LVW75 MFS27:MFS75 MPO27:MPO75 MZK27:MZK75 NJG27:NJG75 NTC27:NTC75 OCY27:OCY75 OMU27:OMU75 OWQ27:OWQ75 PGM27:PGM75 PQI27:PQI75 QAE27:QAE75 QKA27:QKA75 QTW27:QTW75 RDS27:RDS75 RNO27:RNO75 RXK27:RXK75 SHG27:SHG75 SRC27:SRC75 TAY27:TAY75 TKU27:TKU75 TUQ27:TUQ75 UEM27:UEM75 UOI27:UOI75 UYE27:UYE75 VIA27:VIA75 VRW27:VRW75 WBS27:WBS75 WLO27:WLO75 WVK27:WVK75 IY65563:IY65611 SU65563:SU65611 ACQ65563:ACQ65611 AMM65563:AMM65611 AWI65563:AWI65611 BGE65563:BGE65611 BQA65563:BQA65611 BZW65563:BZW65611 CJS65563:CJS65611 CTO65563:CTO65611 DDK65563:DDK65611 DNG65563:DNG65611 DXC65563:DXC65611 EGY65563:EGY65611 EQU65563:EQU65611 FAQ65563:FAQ65611 FKM65563:FKM65611 FUI65563:FUI65611 GEE65563:GEE65611 GOA65563:GOA65611 GXW65563:GXW65611 HHS65563:HHS65611 HRO65563:HRO65611 IBK65563:IBK65611 ILG65563:ILG65611 IVC65563:IVC65611 JEY65563:JEY65611 JOU65563:JOU65611 JYQ65563:JYQ65611 KIM65563:KIM65611 KSI65563:KSI65611 LCE65563:LCE65611 LMA65563:LMA65611 LVW65563:LVW65611 MFS65563:MFS65611 MPO65563:MPO65611 MZK65563:MZK65611 NJG65563:NJG65611 NTC65563:NTC65611 OCY65563:OCY65611 OMU65563:OMU65611 OWQ65563:OWQ65611 PGM65563:PGM65611 PQI65563:PQI65611 QAE65563:QAE65611 QKA65563:QKA65611 QTW65563:QTW65611 RDS65563:RDS65611 RNO65563:RNO65611 RXK65563:RXK65611 SHG65563:SHG65611 SRC65563:SRC65611 TAY65563:TAY65611 TKU65563:TKU65611 TUQ65563:TUQ65611 UEM65563:UEM65611 UOI65563:UOI65611 UYE65563:UYE65611 VIA65563:VIA65611 VRW65563:VRW65611 WBS65563:WBS65611 WLO65563:WLO65611 WVK65563:WVK65611 IY131099:IY131147 SU131099:SU131147 ACQ131099:ACQ131147 AMM131099:AMM131147 AWI131099:AWI131147 BGE131099:BGE131147 BQA131099:BQA131147 BZW131099:BZW131147 CJS131099:CJS131147 CTO131099:CTO131147 DDK131099:DDK131147 DNG131099:DNG131147 DXC131099:DXC131147 EGY131099:EGY131147 EQU131099:EQU131147 FAQ131099:FAQ131147 FKM131099:FKM131147 FUI131099:FUI131147 GEE131099:GEE131147 GOA131099:GOA131147 GXW131099:GXW131147 HHS131099:HHS131147 HRO131099:HRO131147 IBK131099:IBK131147 ILG131099:ILG131147 IVC131099:IVC131147 JEY131099:JEY131147 JOU131099:JOU131147 JYQ131099:JYQ131147 KIM131099:KIM131147 KSI131099:KSI131147 LCE131099:LCE131147 LMA131099:LMA131147 LVW131099:LVW131147 MFS131099:MFS131147 MPO131099:MPO131147 MZK131099:MZK131147 NJG131099:NJG131147 NTC131099:NTC131147 OCY131099:OCY131147 OMU131099:OMU131147 OWQ131099:OWQ131147 PGM131099:PGM131147 PQI131099:PQI131147 QAE131099:QAE131147 QKA131099:QKA131147 QTW131099:QTW131147 RDS131099:RDS131147 RNO131099:RNO131147 RXK131099:RXK131147 SHG131099:SHG131147 SRC131099:SRC131147 TAY131099:TAY131147 TKU131099:TKU131147 TUQ131099:TUQ131147 UEM131099:UEM131147 UOI131099:UOI131147 UYE131099:UYE131147 VIA131099:VIA131147 VRW131099:VRW131147 WBS131099:WBS131147 WLO131099:WLO131147 WVK131099:WVK131147 IY196635:IY196683 SU196635:SU196683 ACQ196635:ACQ196683 AMM196635:AMM196683 AWI196635:AWI196683 BGE196635:BGE196683 BQA196635:BQA196683 BZW196635:BZW196683 CJS196635:CJS196683 CTO196635:CTO196683 DDK196635:DDK196683 DNG196635:DNG196683 DXC196635:DXC196683 EGY196635:EGY196683 EQU196635:EQU196683 FAQ196635:FAQ196683 FKM196635:FKM196683 FUI196635:FUI196683 GEE196635:GEE196683 GOA196635:GOA196683 GXW196635:GXW196683 HHS196635:HHS196683 HRO196635:HRO196683 IBK196635:IBK196683 ILG196635:ILG196683 IVC196635:IVC196683 JEY196635:JEY196683 JOU196635:JOU196683 JYQ196635:JYQ196683 KIM196635:KIM196683 KSI196635:KSI196683 LCE196635:LCE196683 LMA196635:LMA196683 LVW196635:LVW196683 MFS196635:MFS196683 MPO196635:MPO196683 MZK196635:MZK196683 NJG196635:NJG196683 NTC196635:NTC196683 OCY196635:OCY196683 OMU196635:OMU196683 OWQ196635:OWQ196683 PGM196635:PGM196683 PQI196635:PQI196683 QAE196635:QAE196683 QKA196635:QKA196683 QTW196635:QTW196683 RDS196635:RDS196683 RNO196635:RNO196683 RXK196635:RXK196683 SHG196635:SHG196683 SRC196635:SRC196683 TAY196635:TAY196683 TKU196635:TKU196683 TUQ196635:TUQ196683 UEM196635:UEM196683 UOI196635:UOI196683 UYE196635:UYE196683 VIA196635:VIA196683 VRW196635:VRW196683 WBS196635:WBS196683 WLO196635:WLO196683 WVK196635:WVK196683 IY262171:IY262219 SU262171:SU262219 ACQ262171:ACQ262219 AMM262171:AMM262219 AWI262171:AWI262219 BGE262171:BGE262219 BQA262171:BQA262219 BZW262171:BZW262219 CJS262171:CJS262219 CTO262171:CTO262219 DDK262171:DDK262219 DNG262171:DNG262219 DXC262171:DXC262219 EGY262171:EGY262219 EQU262171:EQU262219 FAQ262171:FAQ262219 FKM262171:FKM262219 FUI262171:FUI262219 GEE262171:GEE262219 GOA262171:GOA262219 GXW262171:GXW262219 HHS262171:HHS262219 HRO262171:HRO262219 IBK262171:IBK262219 ILG262171:ILG262219 IVC262171:IVC262219 JEY262171:JEY262219 JOU262171:JOU262219 JYQ262171:JYQ262219 KIM262171:KIM262219 KSI262171:KSI262219 LCE262171:LCE262219 LMA262171:LMA262219 LVW262171:LVW262219 MFS262171:MFS262219 MPO262171:MPO262219 MZK262171:MZK262219 NJG262171:NJG262219 NTC262171:NTC262219 OCY262171:OCY262219 OMU262171:OMU262219 OWQ262171:OWQ262219 PGM262171:PGM262219 PQI262171:PQI262219 QAE262171:QAE262219 QKA262171:QKA262219 QTW262171:QTW262219 RDS262171:RDS262219 RNO262171:RNO262219 RXK262171:RXK262219 SHG262171:SHG262219 SRC262171:SRC262219 TAY262171:TAY262219 TKU262171:TKU262219 TUQ262171:TUQ262219 UEM262171:UEM262219 UOI262171:UOI262219 UYE262171:UYE262219 VIA262171:VIA262219 VRW262171:VRW262219 WBS262171:WBS262219 WLO262171:WLO262219 WVK262171:WVK262219 IY327707:IY327755 SU327707:SU327755 ACQ327707:ACQ327755 AMM327707:AMM327755 AWI327707:AWI327755 BGE327707:BGE327755 BQA327707:BQA327755 BZW327707:BZW327755 CJS327707:CJS327755 CTO327707:CTO327755 DDK327707:DDK327755 DNG327707:DNG327755 DXC327707:DXC327755 EGY327707:EGY327755 EQU327707:EQU327755 FAQ327707:FAQ327755 FKM327707:FKM327755 FUI327707:FUI327755 GEE327707:GEE327755 GOA327707:GOA327755 GXW327707:GXW327755 HHS327707:HHS327755 HRO327707:HRO327755 IBK327707:IBK327755 ILG327707:ILG327755 IVC327707:IVC327755 JEY327707:JEY327755 JOU327707:JOU327755 JYQ327707:JYQ327755 KIM327707:KIM327755 KSI327707:KSI327755 LCE327707:LCE327755 LMA327707:LMA327755 LVW327707:LVW327755 MFS327707:MFS327755 MPO327707:MPO327755 MZK327707:MZK327755 NJG327707:NJG327755 NTC327707:NTC327755 OCY327707:OCY327755 OMU327707:OMU327755 OWQ327707:OWQ327755 PGM327707:PGM327755 PQI327707:PQI327755 QAE327707:QAE327755 QKA327707:QKA327755 QTW327707:QTW327755 RDS327707:RDS327755 RNO327707:RNO327755 RXK327707:RXK327755 SHG327707:SHG327755 SRC327707:SRC327755 TAY327707:TAY327755 TKU327707:TKU327755 TUQ327707:TUQ327755 UEM327707:UEM327755 UOI327707:UOI327755 UYE327707:UYE327755 VIA327707:VIA327755 VRW327707:VRW327755 WBS327707:WBS327755 WLO327707:WLO327755 WVK327707:WVK327755 IY393243:IY393291 SU393243:SU393291 ACQ393243:ACQ393291 AMM393243:AMM393291 AWI393243:AWI393291 BGE393243:BGE393291 BQA393243:BQA393291 BZW393243:BZW393291 CJS393243:CJS393291 CTO393243:CTO393291 DDK393243:DDK393291 DNG393243:DNG393291 DXC393243:DXC393291 EGY393243:EGY393291 EQU393243:EQU393291 FAQ393243:FAQ393291 FKM393243:FKM393291 FUI393243:FUI393291 GEE393243:GEE393291 GOA393243:GOA393291 GXW393243:GXW393291 HHS393243:HHS393291 HRO393243:HRO393291 IBK393243:IBK393291 ILG393243:ILG393291 IVC393243:IVC393291 JEY393243:JEY393291 JOU393243:JOU393291 JYQ393243:JYQ393291 KIM393243:KIM393291 KSI393243:KSI393291 LCE393243:LCE393291 LMA393243:LMA393291 LVW393243:LVW393291 MFS393243:MFS393291 MPO393243:MPO393291 MZK393243:MZK393291 NJG393243:NJG393291 NTC393243:NTC393291 OCY393243:OCY393291 OMU393243:OMU393291 OWQ393243:OWQ393291 PGM393243:PGM393291 PQI393243:PQI393291 QAE393243:QAE393291 QKA393243:QKA393291 QTW393243:QTW393291 RDS393243:RDS393291 RNO393243:RNO393291 RXK393243:RXK393291 SHG393243:SHG393291 SRC393243:SRC393291 TAY393243:TAY393291 TKU393243:TKU393291 TUQ393243:TUQ393291 UEM393243:UEM393291 UOI393243:UOI393291 UYE393243:UYE393291 VIA393243:VIA393291 VRW393243:VRW393291 WBS393243:WBS393291 WLO393243:WLO393291 WVK393243:WVK393291 IY458779:IY458827 SU458779:SU458827 ACQ458779:ACQ458827 AMM458779:AMM458827 AWI458779:AWI458827 BGE458779:BGE458827 BQA458779:BQA458827 BZW458779:BZW458827 CJS458779:CJS458827 CTO458779:CTO458827 DDK458779:DDK458827 DNG458779:DNG458827 DXC458779:DXC458827 EGY458779:EGY458827 EQU458779:EQU458827 FAQ458779:FAQ458827 FKM458779:FKM458827 FUI458779:FUI458827 GEE458779:GEE458827 GOA458779:GOA458827 GXW458779:GXW458827 HHS458779:HHS458827 HRO458779:HRO458827 IBK458779:IBK458827 ILG458779:ILG458827 IVC458779:IVC458827 JEY458779:JEY458827 JOU458779:JOU458827 JYQ458779:JYQ458827 KIM458779:KIM458827 KSI458779:KSI458827 LCE458779:LCE458827 LMA458779:LMA458827 LVW458779:LVW458827 MFS458779:MFS458827 MPO458779:MPO458827 MZK458779:MZK458827 NJG458779:NJG458827 NTC458779:NTC458827 OCY458779:OCY458827 OMU458779:OMU458827 OWQ458779:OWQ458827 PGM458779:PGM458827 PQI458779:PQI458827 QAE458779:QAE458827 QKA458779:QKA458827 QTW458779:QTW458827 RDS458779:RDS458827 RNO458779:RNO458827 RXK458779:RXK458827 SHG458779:SHG458827 SRC458779:SRC458827 TAY458779:TAY458827 TKU458779:TKU458827 TUQ458779:TUQ458827 UEM458779:UEM458827 UOI458779:UOI458827 UYE458779:UYE458827 VIA458779:VIA458827 VRW458779:VRW458827 WBS458779:WBS458827 WLO458779:WLO458827 WVK458779:WVK458827 IY524315:IY524363 SU524315:SU524363 ACQ524315:ACQ524363 AMM524315:AMM524363 AWI524315:AWI524363 BGE524315:BGE524363 BQA524315:BQA524363 BZW524315:BZW524363 CJS524315:CJS524363 CTO524315:CTO524363 DDK524315:DDK524363 DNG524315:DNG524363 DXC524315:DXC524363 EGY524315:EGY524363 EQU524315:EQU524363 FAQ524315:FAQ524363 FKM524315:FKM524363 FUI524315:FUI524363 GEE524315:GEE524363 GOA524315:GOA524363 GXW524315:GXW524363 HHS524315:HHS524363 HRO524315:HRO524363 IBK524315:IBK524363 ILG524315:ILG524363 IVC524315:IVC524363 JEY524315:JEY524363 JOU524315:JOU524363 JYQ524315:JYQ524363 KIM524315:KIM524363 KSI524315:KSI524363 LCE524315:LCE524363 LMA524315:LMA524363 LVW524315:LVW524363 MFS524315:MFS524363 MPO524315:MPO524363 MZK524315:MZK524363 NJG524315:NJG524363 NTC524315:NTC524363 OCY524315:OCY524363 OMU524315:OMU524363 OWQ524315:OWQ524363 PGM524315:PGM524363 PQI524315:PQI524363 QAE524315:QAE524363 QKA524315:QKA524363 QTW524315:QTW524363 RDS524315:RDS524363 RNO524315:RNO524363 RXK524315:RXK524363 SHG524315:SHG524363 SRC524315:SRC524363 TAY524315:TAY524363 TKU524315:TKU524363 TUQ524315:TUQ524363 UEM524315:UEM524363 UOI524315:UOI524363 UYE524315:UYE524363 VIA524315:VIA524363 VRW524315:VRW524363 WBS524315:WBS524363 WLO524315:WLO524363 WVK524315:WVK524363 IY589851:IY589899 SU589851:SU589899 ACQ589851:ACQ589899 AMM589851:AMM589899 AWI589851:AWI589899 BGE589851:BGE589899 BQA589851:BQA589899 BZW589851:BZW589899 CJS589851:CJS589899 CTO589851:CTO589899 DDK589851:DDK589899 DNG589851:DNG589899 DXC589851:DXC589899 EGY589851:EGY589899 EQU589851:EQU589899 FAQ589851:FAQ589899 FKM589851:FKM589899 FUI589851:FUI589899 GEE589851:GEE589899 GOA589851:GOA589899 GXW589851:GXW589899 HHS589851:HHS589899 HRO589851:HRO589899 IBK589851:IBK589899 ILG589851:ILG589899 IVC589851:IVC589899 JEY589851:JEY589899 JOU589851:JOU589899 JYQ589851:JYQ589899 KIM589851:KIM589899 KSI589851:KSI589899 LCE589851:LCE589899 LMA589851:LMA589899 LVW589851:LVW589899 MFS589851:MFS589899 MPO589851:MPO589899 MZK589851:MZK589899 NJG589851:NJG589899 NTC589851:NTC589899 OCY589851:OCY589899 OMU589851:OMU589899 OWQ589851:OWQ589899 PGM589851:PGM589899 PQI589851:PQI589899 QAE589851:QAE589899 QKA589851:QKA589899 QTW589851:QTW589899 RDS589851:RDS589899 RNO589851:RNO589899 RXK589851:RXK589899 SHG589851:SHG589899 SRC589851:SRC589899 TAY589851:TAY589899 TKU589851:TKU589899 TUQ589851:TUQ589899 UEM589851:UEM589899 UOI589851:UOI589899 UYE589851:UYE589899 VIA589851:VIA589899 VRW589851:VRW589899 WBS589851:WBS589899 WLO589851:WLO589899 WVK589851:WVK589899 IY655387:IY655435 SU655387:SU655435 ACQ655387:ACQ655435 AMM655387:AMM655435 AWI655387:AWI655435 BGE655387:BGE655435 BQA655387:BQA655435 BZW655387:BZW655435 CJS655387:CJS655435 CTO655387:CTO655435 DDK655387:DDK655435 DNG655387:DNG655435 DXC655387:DXC655435 EGY655387:EGY655435 EQU655387:EQU655435 FAQ655387:FAQ655435 FKM655387:FKM655435 FUI655387:FUI655435 GEE655387:GEE655435 GOA655387:GOA655435 GXW655387:GXW655435 HHS655387:HHS655435 HRO655387:HRO655435 IBK655387:IBK655435 ILG655387:ILG655435 IVC655387:IVC655435 JEY655387:JEY655435 JOU655387:JOU655435 JYQ655387:JYQ655435 KIM655387:KIM655435 KSI655387:KSI655435 LCE655387:LCE655435 LMA655387:LMA655435 LVW655387:LVW655435 MFS655387:MFS655435 MPO655387:MPO655435 MZK655387:MZK655435 NJG655387:NJG655435 NTC655387:NTC655435 OCY655387:OCY655435 OMU655387:OMU655435 OWQ655387:OWQ655435 PGM655387:PGM655435 PQI655387:PQI655435 QAE655387:QAE655435 QKA655387:QKA655435 QTW655387:QTW655435 RDS655387:RDS655435 RNO655387:RNO655435 RXK655387:RXK655435 SHG655387:SHG655435 SRC655387:SRC655435 TAY655387:TAY655435 TKU655387:TKU655435 TUQ655387:TUQ655435 UEM655387:UEM655435 UOI655387:UOI655435 UYE655387:UYE655435 VIA655387:VIA655435 VRW655387:VRW655435 WBS655387:WBS655435 WLO655387:WLO655435 WVK655387:WVK655435 IY720923:IY720971 SU720923:SU720971 ACQ720923:ACQ720971 AMM720923:AMM720971 AWI720923:AWI720971 BGE720923:BGE720971 BQA720923:BQA720971 BZW720923:BZW720971 CJS720923:CJS720971 CTO720923:CTO720971 DDK720923:DDK720971 DNG720923:DNG720971 DXC720923:DXC720971 EGY720923:EGY720971 EQU720923:EQU720971 FAQ720923:FAQ720971 FKM720923:FKM720971 FUI720923:FUI720971 GEE720923:GEE720971 GOA720923:GOA720971 GXW720923:GXW720971 HHS720923:HHS720971 HRO720923:HRO720971 IBK720923:IBK720971 ILG720923:ILG720971 IVC720923:IVC720971 JEY720923:JEY720971 JOU720923:JOU720971 JYQ720923:JYQ720971 KIM720923:KIM720971 KSI720923:KSI720971 LCE720923:LCE720971 LMA720923:LMA720971 LVW720923:LVW720971 MFS720923:MFS720971 MPO720923:MPO720971 MZK720923:MZK720971 NJG720923:NJG720971 NTC720923:NTC720971 OCY720923:OCY720971 OMU720923:OMU720971 OWQ720923:OWQ720971 PGM720923:PGM720971 PQI720923:PQI720971 QAE720923:QAE720971 QKA720923:QKA720971 QTW720923:QTW720971 RDS720923:RDS720971 RNO720923:RNO720971 RXK720923:RXK720971 SHG720923:SHG720971 SRC720923:SRC720971 TAY720923:TAY720971 TKU720923:TKU720971 TUQ720923:TUQ720971 UEM720923:UEM720971 UOI720923:UOI720971 UYE720923:UYE720971 VIA720923:VIA720971 VRW720923:VRW720971 WBS720923:WBS720971 WLO720923:WLO720971 WVK720923:WVK720971 IY786459:IY786507 SU786459:SU786507 ACQ786459:ACQ786507 AMM786459:AMM786507 AWI786459:AWI786507 BGE786459:BGE786507 BQA786459:BQA786507 BZW786459:BZW786507 CJS786459:CJS786507 CTO786459:CTO786507 DDK786459:DDK786507 DNG786459:DNG786507 DXC786459:DXC786507 EGY786459:EGY786507 EQU786459:EQU786507 FAQ786459:FAQ786507 FKM786459:FKM786507 FUI786459:FUI786507 GEE786459:GEE786507 GOA786459:GOA786507 GXW786459:GXW786507 HHS786459:HHS786507 HRO786459:HRO786507 IBK786459:IBK786507 ILG786459:ILG786507 IVC786459:IVC786507 JEY786459:JEY786507 JOU786459:JOU786507 JYQ786459:JYQ786507 KIM786459:KIM786507 KSI786459:KSI786507 LCE786459:LCE786507 LMA786459:LMA786507 LVW786459:LVW786507 MFS786459:MFS786507 MPO786459:MPO786507 MZK786459:MZK786507 NJG786459:NJG786507 NTC786459:NTC786507 OCY786459:OCY786507 OMU786459:OMU786507 OWQ786459:OWQ786507 PGM786459:PGM786507 PQI786459:PQI786507 QAE786459:QAE786507 QKA786459:QKA786507 QTW786459:QTW786507 RDS786459:RDS786507 RNO786459:RNO786507 RXK786459:RXK786507 SHG786459:SHG786507 SRC786459:SRC786507 TAY786459:TAY786507 TKU786459:TKU786507 TUQ786459:TUQ786507 UEM786459:UEM786507 UOI786459:UOI786507 UYE786459:UYE786507 VIA786459:VIA786507 VRW786459:VRW786507 WBS786459:WBS786507 WLO786459:WLO786507 WVK786459:WVK786507 IY851995:IY852043 SU851995:SU852043 ACQ851995:ACQ852043 AMM851995:AMM852043 AWI851995:AWI852043 BGE851995:BGE852043 BQA851995:BQA852043 BZW851995:BZW852043 CJS851995:CJS852043 CTO851995:CTO852043 DDK851995:DDK852043 DNG851995:DNG852043 DXC851995:DXC852043 EGY851995:EGY852043 EQU851995:EQU852043 FAQ851995:FAQ852043 FKM851995:FKM852043 FUI851995:FUI852043 GEE851995:GEE852043 GOA851995:GOA852043 GXW851995:GXW852043 HHS851995:HHS852043 HRO851995:HRO852043 IBK851995:IBK852043 ILG851995:ILG852043 IVC851995:IVC852043 JEY851995:JEY852043 JOU851995:JOU852043 JYQ851995:JYQ852043 KIM851995:KIM852043 KSI851995:KSI852043 LCE851995:LCE852043 LMA851995:LMA852043 LVW851995:LVW852043 MFS851995:MFS852043 MPO851995:MPO852043 MZK851995:MZK852043 NJG851995:NJG852043 NTC851995:NTC852043 OCY851995:OCY852043 OMU851995:OMU852043 OWQ851995:OWQ852043 PGM851995:PGM852043 PQI851995:PQI852043 QAE851995:QAE852043 QKA851995:QKA852043 QTW851995:QTW852043 RDS851995:RDS852043 RNO851995:RNO852043 RXK851995:RXK852043 SHG851995:SHG852043 SRC851995:SRC852043 TAY851995:TAY852043 TKU851995:TKU852043 TUQ851995:TUQ852043 UEM851995:UEM852043 UOI851995:UOI852043 UYE851995:UYE852043 VIA851995:VIA852043 VRW851995:VRW852043 WBS851995:WBS852043 WLO851995:WLO852043 WVK851995:WVK852043 IY917531:IY917579 SU917531:SU917579 ACQ917531:ACQ917579 AMM917531:AMM917579 AWI917531:AWI917579 BGE917531:BGE917579 BQA917531:BQA917579 BZW917531:BZW917579 CJS917531:CJS917579 CTO917531:CTO917579 DDK917531:DDK917579 DNG917531:DNG917579 DXC917531:DXC917579 EGY917531:EGY917579 EQU917531:EQU917579 FAQ917531:FAQ917579 FKM917531:FKM917579 FUI917531:FUI917579 GEE917531:GEE917579 GOA917531:GOA917579 GXW917531:GXW917579 HHS917531:HHS917579 HRO917531:HRO917579 IBK917531:IBK917579 ILG917531:ILG917579 IVC917531:IVC917579 JEY917531:JEY917579 JOU917531:JOU917579 JYQ917531:JYQ917579 KIM917531:KIM917579 KSI917531:KSI917579 LCE917531:LCE917579 LMA917531:LMA917579 LVW917531:LVW917579 MFS917531:MFS917579 MPO917531:MPO917579 MZK917531:MZK917579 NJG917531:NJG917579 NTC917531:NTC917579 OCY917531:OCY917579 OMU917531:OMU917579 OWQ917531:OWQ917579 PGM917531:PGM917579 PQI917531:PQI917579 QAE917531:QAE917579 QKA917531:QKA917579 QTW917531:QTW917579 RDS917531:RDS917579 RNO917531:RNO917579 RXK917531:RXK917579 SHG917531:SHG917579 SRC917531:SRC917579 TAY917531:TAY917579 TKU917531:TKU917579 TUQ917531:TUQ917579 UEM917531:UEM917579 UOI917531:UOI917579 UYE917531:UYE917579 VIA917531:VIA917579 VRW917531:VRW917579 WBS917531:WBS917579 WLO917531:WLO917579 WVK917531:WVK917579 IY983067:IY983115 SU983067:SU983115 ACQ983067:ACQ983115 AMM983067:AMM983115 AWI983067:AWI983115 BGE983067:BGE983115 BQA983067:BQA983115 BZW983067:BZW983115 CJS983067:CJS983115 CTO983067:CTO983115 DDK983067:DDK983115 DNG983067:DNG983115 DXC983067:DXC983115 EGY983067:EGY983115 EQU983067:EQU983115 FAQ983067:FAQ983115 FKM983067:FKM983115 FUI983067:FUI983115 GEE983067:GEE983115 GOA983067:GOA983115 GXW983067:GXW983115 HHS983067:HHS983115 HRO983067:HRO983115 IBK983067:IBK983115 ILG983067:ILG983115 IVC983067:IVC983115 JEY983067:JEY983115 JOU983067:JOU983115 JYQ983067:JYQ983115 KIM983067:KIM983115 KSI983067:KSI983115 LCE983067:LCE983115 LMA983067:LMA983115 LVW983067:LVW983115 MFS983067:MFS983115 MPO983067:MPO983115 MZK983067:MZK983115 NJG983067:NJG983115 NTC983067:NTC983115 OCY983067:OCY983115 OMU983067:OMU983115 OWQ983067:OWQ983115 PGM983067:PGM983115 PQI983067:PQI983115 QAE983067:QAE983115 QKA983067:QKA983115 QTW983067:QTW983115 RDS983067:RDS983115 RNO983067:RNO983115 RXK983067:RXK983115 SHG983067:SHG983115 SRC983067:SRC983115 TAY983067:TAY983115 TKU983067:TKU983115 TUQ983067:TUQ983115 UEM983067:UEM983115 UOI983067:UOI983115 UYE983067:UYE983115 VIA983067:VIA983115 VRW983067:VRW983115 WBS983067:WBS983115 WLO983067:WLO983115 WVK983067:WVK983115" xr:uid="{4B63B639-992B-46A7-AE75-FBB1D8E8F0C9}">
      <formula1>38534</formula1>
      <formula2>39994</formula2>
    </dataValidation>
    <dataValidation type="custom" allowBlank="1" showInputMessage="1" showErrorMessage="1" errorTitle="Chybná hodnota" error="Označení kategorie je písmeno &quot;d&quot; nebo &quot;h&quot;." sqref="WVL983067:WVL983115 IZ27:IZ75 SV27:SV75 ACR27:ACR75 AMN27:AMN75 AWJ27:AWJ75 BGF27:BGF75 BQB27:BQB75 BZX27:BZX75 CJT27:CJT75 CTP27:CTP75 DDL27:DDL75 DNH27:DNH75 DXD27:DXD75 EGZ27:EGZ75 EQV27:EQV75 FAR27:FAR75 FKN27:FKN75 FUJ27:FUJ75 GEF27:GEF75 GOB27:GOB75 GXX27:GXX75 HHT27:HHT75 HRP27:HRP75 IBL27:IBL75 ILH27:ILH75 IVD27:IVD75 JEZ27:JEZ75 JOV27:JOV75 JYR27:JYR75 KIN27:KIN75 KSJ27:KSJ75 LCF27:LCF75 LMB27:LMB75 LVX27:LVX75 MFT27:MFT75 MPP27:MPP75 MZL27:MZL75 NJH27:NJH75 NTD27:NTD75 OCZ27:OCZ75 OMV27:OMV75 OWR27:OWR75 PGN27:PGN75 PQJ27:PQJ75 QAF27:QAF75 QKB27:QKB75 QTX27:QTX75 RDT27:RDT75 RNP27:RNP75 RXL27:RXL75 SHH27:SHH75 SRD27:SRD75 TAZ27:TAZ75 TKV27:TKV75 TUR27:TUR75 UEN27:UEN75 UOJ27:UOJ75 UYF27:UYF75 VIB27:VIB75 VRX27:VRX75 WBT27:WBT75 WLP27:WLP75 WVL27:WVL75 D65563:D65611 IZ65563:IZ65611 SV65563:SV65611 ACR65563:ACR65611 AMN65563:AMN65611 AWJ65563:AWJ65611 BGF65563:BGF65611 BQB65563:BQB65611 BZX65563:BZX65611 CJT65563:CJT65611 CTP65563:CTP65611 DDL65563:DDL65611 DNH65563:DNH65611 DXD65563:DXD65611 EGZ65563:EGZ65611 EQV65563:EQV65611 FAR65563:FAR65611 FKN65563:FKN65611 FUJ65563:FUJ65611 GEF65563:GEF65611 GOB65563:GOB65611 GXX65563:GXX65611 HHT65563:HHT65611 HRP65563:HRP65611 IBL65563:IBL65611 ILH65563:ILH65611 IVD65563:IVD65611 JEZ65563:JEZ65611 JOV65563:JOV65611 JYR65563:JYR65611 KIN65563:KIN65611 KSJ65563:KSJ65611 LCF65563:LCF65611 LMB65563:LMB65611 LVX65563:LVX65611 MFT65563:MFT65611 MPP65563:MPP65611 MZL65563:MZL65611 NJH65563:NJH65611 NTD65563:NTD65611 OCZ65563:OCZ65611 OMV65563:OMV65611 OWR65563:OWR65611 PGN65563:PGN65611 PQJ65563:PQJ65611 QAF65563:QAF65611 QKB65563:QKB65611 QTX65563:QTX65611 RDT65563:RDT65611 RNP65563:RNP65611 RXL65563:RXL65611 SHH65563:SHH65611 SRD65563:SRD65611 TAZ65563:TAZ65611 TKV65563:TKV65611 TUR65563:TUR65611 UEN65563:UEN65611 UOJ65563:UOJ65611 UYF65563:UYF65611 VIB65563:VIB65611 VRX65563:VRX65611 WBT65563:WBT65611 WLP65563:WLP65611 WVL65563:WVL65611 D131099:D131147 IZ131099:IZ131147 SV131099:SV131147 ACR131099:ACR131147 AMN131099:AMN131147 AWJ131099:AWJ131147 BGF131099:BGF131147 BQB131099:BQB131147 BZX131099:BZX131147 CJT131099:CJT131147 CTP131099:CTP131147 DDL131099:DDL131147 DNH131099:DNH131147 DXD131099:DXD131147 EGZ131099:EGZ131147 EQV131099:EQV131147 FAR131099:FAR131147 FKN131099:FKN131147 FUJ131099:FUJ131147 GEF131099:GEF131147 GOB131099:GOB131147 GXX131099:GXX131147 HHT131099:HHT131147 HRP131099:HRP131147 IBL131099:IBL131147 ILH131099:ILH131147 IVD131099:IVD131147 JEZ131099:JEZ131147 JOV131099:JOV131147 JYR131099:JYR131147 KIN131099:KIN131147 KSJ131099:KSJ131147 LCF131099:LCF131147 LMB131099:LMB131147 LVX131099:LVX131147 MFT131099:MFT131147 MPP131099:MPP131147 MZL131099:MZL131147 NJH131099:NJH131147 NTD131099:NTD131147 OCZ131099:OCZ131147 OMV131099:OMV131147 OWR131099:OWR131147 PGN131099:PGN131147 PQJ131099:PQJ131147 QAF131099:QAF131147 QKB131099:QKB131147 QTX131099:QTX131147 RDT131099:RDT131147 RNP131099:RNP131147 RXL131099:RXL131147 SHH131099:SHH131147 SRD131099:SRD131147 TAZ131099:TAZ131147 TKV131099:TKV131147 TUR131099:TUR131147 UEN131099:UEN131147 UOJ131099:UOJ131147 UYF131099:UYF131147 VIB131099:VIB131147 VRX131099:VRX131147 WBT131099:WBT131147 WLP131099:WLP131147 WVL131099:WVL131147 D196635:D196683 IZ196635:IZ196683 SV196635:SV196683 ACR196635:ACR196683 AMN196635:AMN196683 AWJ196635:AWJ196683 BGF196635:BGF196683 BQB196635:BQB196683 BZX196635:BZX196683 CJT196635:CJT196683 CTP196635:CTP196683 DDL196635:DDL196683 DNH196635:DNH196683 DXD196635:DXD196683 EGZ196635:EGZ196683 EQV196635:EQV196683 FAR196635:FAR196683 FKN196635:FKN196683 FUJ196635:FUJ196683 GEF196635:GEF196683 GOB196635:GOB196683 GXX196635:GXX196683 HHT196635:HHT196683 HRP196635:HRP196683 IBL196635:IBL196683 ILH196635:ILH196683 IVD196635:IVD196683 JEZ196635:JEZ196683 JOV196635:JOV196683 JYR196635:JYR196683 KIN196635:KIN196683 KSJ196635:KSJ196683 LCF196635:LCF196683 LMB196635:LMB196683 LVX196635:LVX196683 MFT196635:MFT196683 MPP196635:MPP196683 MZL196635:MZL196683 NJH196635:NJH196683 NTD196635:NTD196683 OCZ196635:OCZ196683 OMV196635:OMV196683 OWR196635:OWR196683 PGN196635:PGN196683 PQJ196635:PQJ196683 QAF196635:QAF196683 QKB196635:QKB196683 QTX196635:QTX196683 RDT196635:RDT196683 RNP196635:RNP196683 RXL196635:RXL196683 SHH196635:SHH196683 SRD196635:SRD196683 TAZ196635:TAZ196683 TKV196635:TKV196683 TUR196635:TUR196683 UEN196635:UEN196683 UOJ196635:UOJ196683 UYF196635:UYF196683 VIB196635:VIB196683 VRX196635:VRX196683 WBT196635:WBT196683 WLP196635:WLP196683 WVL196635:WVL196683 D262171:D262219 IZ262171:IZ262219 SV262171:SV262219 ACR262171:ACR262219 AMN262171:AMN262219 AWJ262171:AWJ262219 BGF262171:BGF262219 BQB262171:BQB262219 BZX262171:BZX262219 CJT262171:CJT262219 CTP262171:CTP262219 DDL262171:DDL262219 DNH262171:DNH262219 DXD262171:DXD262219 EGZ262171:EGZ262219 EQV262171:EQV262219 FAR262171:FAR262219 FKN262171:FKN262219 FUJ262171:FUJ262219 GEF262171:GEF262219 GOB262171:GOB262219 GXX262171:GXX262219 HHT262171:HHT262219 HRP262171:HRP262219 IBL262171:IBL262219 ILH262171:ILH262219 IVD262171:IVD262219 JEZ262171:JEZ262219 JOV262171:JOV262219 JYR262171:JYR262219 KIN262171:KIN262219 KSJ262171:KSJ262219 LCF262171:LCF262219 LMB262171:LMB262219 LVX262171:LVX262219 MFT262171:MFT262219 MPP262171:MPP262219 MZL262171:MZL262219 NJH262171:NJH262219 NTD262171:NTD262219 OCZ262171:OCZ262219 OMV262171:OMV262219 OWR262171:OWR262219 PGN262171:PGN262219 PQJ262171:PQJ262219 QAF262171:QAF262219 QKB262171:QKB262219 QTX262171:QTX262219 RDT262171:RDT262219 RNP262171:RNP262219 RXL262171:RXL262219 SHH262171:SHH262219 SRD262171:SRD262219 TAZ262171:TAZ262219 TKV262171:TKV262219 TUR262171:TUR262219 UEN262171:UEN262219 UOJ262171:UOJ262219 UYF262171:UYF262219 VIB262171:VIB262219 VRX262171:VRX262219 WBT262171:WBT262219 WLP262171:WLP262219 WVL262171:WVL262219 D327707:D327755 IZ327707:IZ327755 SV327707:SV327755 ACR327707:ACR327755 AMN327707:AMN327755 AWJ327707:AWJ327755 BGF327707:BGF327755 BQB327707:BQB327755 BZX327707:BZX327755 CJT327707:CJT327755 CTP327707:CTP327755 DDL327707:DDL327755 DNH327707:DNH327755 DXD327707:DXD327755 EGZ327707:EGZ327755 EQV327707:EQV327755 FAR327707:FAR327755 FKN327707:FKN327755 FUJ327707:FUJ327755 GEF327707:GEF327755 GOB327707:GOB327755 GXX327707:GXX327755 HHT327707:HHT327755 HRP327707:HRP327755 IBL327707:IBL327755 ILH327707:ILH327755 IVD327707:IVD327755 JEZ327707:JEZ327755 JOV327707:JOV327755 JYR327707:JYR327755 KIN327707:KIN327755 KSJ327707:KSJ327755 LCF327707:LCF327755 LMB327707:LMB327755 LVX327707:LVX327755 MFT327707:MFT327755 MPP327707:MPP327755 MZL327707:MZL327755 NJH327707:NJH327755 NTD327707:NTD327755 OCZ327707:OCZ327755 OMV327707:OMV327755 OWR327707:OWR327755 PGN327707:PGN327755 PQJ327707:PQJ327755 QAF327707:QAF327755 QKB327707:QKB327755 QTX327707:QTX327755 RDT327707:RDT327755 RNP327707:RNP327755 RXL327707:RXL327755 SHH327707:SHH327755 SRD327707:SRD327755 TAZ327707:TAZ327755 TKV327707:TKV327755 TUR327707:TUR327755 UEN327707:UEN327755 UOJ327707:UOJ327755 UYF327707:UYF327755 VIB327707:VIB327755 VRX327707:VRX327755 WBT327707:WBT327755 WLP327707:WLP327755 WVL327707:WVL327755 D393243:D393291 IZ393243:IZ393291 SV393243:SV393291 ACR393243:ACR393291 AMN393243:AMN393291 AWJ393243:AWJ393291 BGF393243:BGF393291 BQB393243:BQB393291 BZX393243:BZX393291 CJT393243:CJT393291 CTP393243:CTP393291 DDL393243:DDL393291 DNH393243:DNH393291 DXD393243:DXD393291 EGZ393243:EGZ393291 EQV393243:EQV393291 FAR393243:FAR393291 FKN393243:FKN393291 FUJ393243:FUJ393291 GEF393243:GEF393291 GOB393243:GOB393291 GXX393243:GXX393291 HHT393243:HHT393291 HRP393243:HRP393291 IBL393243:IBL393291 ILH393243:ILH393291 IVD393243:IVD393291 JEZ393243:JEZ393291 JOV393243:JOV393291 JYR393243:JYR393291 KIN393243:KIN393291 KSJ393243:KSJ393291 LCF393243:LCF393291 LMB393243:LMB393291 LVX393243:LVX393291 MFT393243:MFT393291 MPP393243:MPP393291 MZL393243:MZL393291 NJH393243:NJH393291 NTD393243:NTD393291 OCZ393243:OCZ393291 OMV393243:OMV393291 OWR393243:OWR393291 PGN393243:PGN393291 PQJ393243:PQJ393291 QAF393243:QAF393291 QKB393243:QKB393291 QTX393243:QTX393291 RDT393243:RDT393291 RNP393243:RNP393291 RXL393243:RXL393291 SHH393243:SHH393291 SRD393243:SRD393291 TAZ393243:TAZ393291 TKV393243:TKV393291 TUR393243:TUR393291 UEN393243:UEN393291 UOJ393243:UOJ393291 UYF393243:UYF393291 VIB393243:VIB393291 VRX393243:VRX393291 WBT393243:WBT393291 WLP393243:WLP393291 WVL393243:WVL393291 D458779:D458827 IZ458779:IZ458827 SV458779:SV458827 ACR458779:ACR458827 AMN458779:AMN458827 AWJ458779:AWJ458827 BGF458779:BGF458827 BQB458779:BQB458827 BZX458779:BZX458827 CJT458779:CJT458827 CTP458779:CTP458827 DDL458779:DDL458827 DNH458779:DNH458827 DXD458779:DXD458827 EGZ458779:EGZ458827 EQV458779:EQV458827 FAR458779:FAR458827 FKN458779:FKN458827 FUJ458779:FUJ458827 GEF458779:GEF458827 GOB458779:GOB458827 GXX458779:GXX458827 HHT458779:HHT458827 HRP458779:HRP458827 IBL458779:IBL458827 ILH458779:ILH458827 IVD458779:IVD458827 JEZ458779:JEZ458827 JOV458779:JOV458827 JYR458779:JYR458827 KIN458779:KIN458827 KSJ458779:KSJ458827 LCF458779:LCF458827 LMB458779:LMB458827 LVX458779:LVX458827 MFT458779:MFT458827 MPP458779:MPP458827 MZL458779:MZL458827 NJH458779:NJH458827 NTD458779:NTD458827 OCZ458779:OCZ458827 OMV458779:OMV458827 OWR458779:OWR458827 PGN458779:PGN458827 PQJ458779:PQJ458827 QAF458779:QAF458827 QKB458779:QKB458827 QTX458779:QTX458827 RDT458779:RDT458827 RNP458779:RNP458827 RXL458779:RXL458827 SHH458779:SHH458827 SRD458779:SRD458827 TAZ458779:TAZ458827 TKV458779:TKV458827 TUR458779:TUR458827 UEN458779:UEN458827 UOJ458779:UOJ458827 UYF458779:UYF458827 VIB458779:VIB458827 VRX458779:VRX458827 WBT458779:WBT458827 WLP458779:WLP458827 WVL458779:WVL458827 D524315:D524363 IZ524315:IZ524363 SV524315:SV524363 ACR524315:ACR524363 AMN524315:AMN524363 AWJ524315:AWJ524363 BGF524315:BGF524363 BQB524315:BQB524363 BZX524315:BZX524363 CJT524315:CJT524363 CTP524315:CTP524363 DDL524315:DDL524363 DNH524315:DNH524363 DXD524315:DXD524363 EGZ524315:EGZ524363 EQV524315:EQV524363 FAR524315:FAR524363 FKN524315:FKN524363 FUJ524315:FUJ524363 GEF524315:GEF524363 GOB524315:GOB524363 GXX524315:GXX524363 HHT524315:HHT524363 HRP524315:HRP524363 IBL524315:IBL524363 ILH524315:ILH524363 IVD524315:IVD524363 JEZ524315:JEZ524363 JOV524315:JOV524363 JYR524315:JYR524363 KIN524315:KIN524363 KSJ524315:KSJ524363 LCF524315:LCF524363 LMB524315:LMB524363 LVX524315:LVX524363 MFT524315:MFT524363 MPP524315:MPP524363 MZL524315:MZL524363 NJH524315:NJH524363 NTD524315:NTD524363 OCZ524315:OCZ524363 OMV524315:OMV524363 OWR524315:OWR524363 PGN524315:PGN524363 PQJ524315:PQJ524363 QAF524315:QAF524363 QKB524315:QKB524363 QTX524315:QTX524363 RDT524315:RDT524363 RNP524315:RNP524363 RXL524315:RXL524363 SHH524315:SHH524363 SRD524315:SRD524363 TAZ524315:TAZ524363 TKV524315:TKV524363 TUR524315:TUR524363 UEN524315:UEN524363 UOJ524315:UOJ524363 UYF524315:UYF524363 VIB524315:VIB524363 VRX524315:VRX524363 WBT524315:WBT524363 WLP524315:WLP524363 WVL524315:WVL524363 D589851:D589899 IZ589851:IZ589899 SV589851:SV589899 ACR589851:ACR589899 AMN589851:AMN589899 AWJ589851:AWJ589899 BGF589851:BGF589899 BQB589851:BQB589899 BZX589851:BZX589899 CJT589851:CJT589899 CTP589851:CTP589899 DDL589851:DDL589899 DNH589851:DNH589899 DXD589851:DXD589899 EGZ589851:EGZ589899 EQV589851:EQV589899 FAR589851:FAR589899 FKN589851:FKN589899 FUJ589851:FUJ589899 GEF589851:GEF589899 GOB589851:GOB589899 GXX589851:GXX589899 HHT589851:HHT589899 HRP589851:HRP589899 IBL589851:IBL589899 ILH589851:ILH589899 IVD589851:IVD589899 JEZ589851:JEZ589899 JOV589851:JOV589899 JYR589851:JYR589899 KIN589851:KIN589899 KSJ589851:KSJ589899 LCF589851:LCF589899 LMB589851:LMB589899 LVX589851:LVX589899 MFT589851:MFT589899 MPP589851:MPP589899 MZL589851:MZL589899 NJH589851:NJH589899 NTD589851:NTD589899 OCZ589851:OCZ589899 OMV589851:OMV589899 OWR589851:OWR589899 PGN589851:PGN589899 PQJ589851:PQJ589899 QAF589851:QAF589899 QKB589851:QKB589899 QTX589851:QTX589899 RDT589851:RDT589899 RNP589851:RNP589899 RXL589851:RXL589899 SHH589851:SHH589899 SRD589851:SRD589899 TAZ589851:TAZ589899 TKV589851:TKV589899 TUR589851:TUR589899 UEN589851:UEN589899 UOJ589851:UOJ589899 UYF589851:UYF589899 VIB589851:VIB589899 VRX589851:VRX589899 WBT589851:WBT589899 WLP589851:WLP589899 WVL589851:WVL589899 D655387:D655435 IZ655387:IZ655435 SV655387:SV655435 ACR655387:ACR655435 AMN655387:AMN655435 AWJ655387:AWJ655435 BGF655387:BGF655435 BQB655387:BQB655435 BZX655387:BZX655435 CJT655387:CJT655435 CTP655387:CTP655435 DDL655387:DDL655435 DNH655387:DNH655435 DXD655387:DXD655435 EGZ655387:EGZ655435 EQV655387:EQV655435 FAR655387:FAR655435 FKN655387:FKN655435 FUJ655387:FUJ655435 GEF655387:GEF655435 GOB655387:GOB655435 GXX655387:GXX655435 HHT655387:HHT655435 HRP655387:HRP655435 IBL655387:IBL655435 ILH655387:ILH655435 IVD655387:IVD655435 JEZ655387:JEZ655435 JOV655387:JOV655435 JYR655387:JYR655435 KIN655387:KIN655435 KSJ655387:KSJ655435 LCF655387:LCF655435 LMB655387:LMB655435 LVX655387:LVX655435 MFT655387:MFT655435 MPP655387:MPP655435 MZL655387:MZL655435 NJH655387:NJH655435 NTD655387:NTD655435 OCZ655387:OCZ655435 OMV655387:OMV655435 OWR655387:OWR655435 PGN655387:PGN655435 PQJ655387:PQJ655435 QAF655387:QAF655435 QKB655387:QKB655435 QTX655387:QTX655435 RDT655387:RDT655435 RNP655387:RNP655435 RXL655387:RXL655435 SHH655387:SHH655435 SRD655387:SRD655435 TAZ655387:TAZ655435 TKV655387:TKV655435 TUR655387:TUR655435 UEN655387:UEN655435 UOJ655387:UOJ655435 UYF655387:UYF655435 VIB655387:VIB655435 VRX655387:VRX655435 WBT655387:WBT655435 WLP655387:WLP655435 WVL655387:WVL655435 D720923:D720971 IZ720923:IZ720971 SV720923:SV720971 ACR720923:ACR720971 AMN720923:AMN720971 AWJ720923:AWJ720971 BGF720923:BGF720971 BQB720923:BQB720971 BZX720923:BZX720971 CJT720923:CJT720971 CTP720923:CTP720971 DDL720923:DDL720971 DNH720923:DNH720971 DXD720923:DXD720971 EGZ720923:EGZ720971 EQV720923:EQV720971 FAR720923:FAR720971 FKN720923:FKN720971 FUJ720923:FUJ720971 GEF720923:GEF720971 GOB720923:GOB720971 GXX720923:GXX720971 HHT720923:HHT720971 HRP720923:HRP720971 IBL720923:IBL720971 ILH720923:ILH720971 IVD720923:IVD720971 JEZ720923:JEZ720971 JOV720923:JOV720971 JYR720923:JYR720971 KIN720923:KIN720971 KSJ720923:KSJ720971 LCF720923:LCF720971 LMB720923:LMB720971 LVX720923:LVX720971 MFT720923:MFT720971 MPP720923:MPP720971 MZL720923:MZL720971 NJH720923:NJH720971 NTD720923:NTD720971 OCZ720923:OCZ720971 OMV720923:OMV720971 OWR720923:OWR720971 PGN720923:PGN720971 PQJ720923:PQJ720971 QAF720923:QAF720971 QKB720923:QKB720971 QTX720923:QTX720971 RDT720923:RDT720971 RNP720923:RNP720971 RXL720923:RXL720971 SHH720923:SHH720971 SRD720923:SRD720971 TAZ720923:TAZ720971 TKV720923:TKV720971 TUR720923:TUR720971 UEN720923:UEN720971 UOJ720923:UOJ720971 UYF720923:UYF720971 VIB720923:VIB720971 VRX720923:VRX720971 WBT720923:WBT720971 WLP720923:WLP720971 WVL720923:WVL720971 D786459:D786507 IZ786459:IZ786507 SV786459:SV786507 ACR786459:ACR786507 AMN786459:AMN786507 AWJ786459:AWJ786507 BGF786459:BGF786507 BQB786459:BQB786507 BZX786459:BZX786507 CJT786459:CJT786507 CTP786459:CTP786507 DDL786459:DDL786507 DNH786459:DNH786507 DXD786459:DXD786507 EGZ786459:EGZ786507 EQV786459:EQV786507 FAR786459:FAR786507 FKN786459:FKN786507 FUJ786459:FUJ786507 GEF786459:GEF786507 GOB786459:GOB786507 GXX786459:GXX786507 HHT786459:HHT786507 HRP786459:HRP786507 IBL786459:IBL786507 ILH786459:ILH786507 IVD786459:IVD786507 JEZ786459:JEZ786507 JOV786459:JOV786507 JYR786459:JYR786507 KIN786459:KIN786507 KSJ786459:KSJ786507 LCF786459:LCF786507 LMB786459:LMB786507 LVX786459:LVX786507 MFT786459:MFT786507 MPP786459:MPP786507 MZL786459:MZL786507 NJH786459:NJH786507 NTD786459:NTD786507 OCZ786459:OCZ786507 OMV786459:OMV786507 OWR786459:OWR786507 PGN786459:PGN786507 PQJ786459:PQJ786507 QAF786459:QAF786507 QKB786459:QKB786507 QTX786459:QTX786507 RDT786459:RDT786507 RNP786459:RNP786507 RXL786459:RXL786507 SHH786459:SHH786507 SRD786459:SRD786507 TAZ786459:TAZ786507 TKV786459:TKV786507 TUR786459:TUR786507 UEN786459:UEN786507 UOJ786459:UOJ786507 UYF786459:UYF786507 VIB786459:VIB786507 VRX786459:VRX786507 WBT786459:WBT786507 WLP786459:WLP786507 WVL786459:WVL786507 D851995:D852043 IZ851995:IZ852043 SV851995:SV852043 ACR851995:ACR852043 AMN851995:AMN852043 AWJ851995:AWJ852043 BGF851995:BGF852043 BQB851995:BQB852043 BZX851995:BZX852043 CJT851995:CJT852043 CTP851995:CTP852043 DDL851995:DDL852043 DNH851995:DNH852043 DXD851995:DXD852043 EGZ851995:EGZ852043 EQV851995:EQV852043 FAR851995:FAR852043 FKN851995:FKN852043 FUJ851995:FUJ852043 GEF851995:GEF852043 GOB851995:GOB852043 GXX851995:GXX852043 HHT851995:HHT852043 HRP851995:HRP852043 IBL851995:IBL852043 ILH851995:ILH852043 IVD851995:IVD852043 JEZ851995:JEZ852043 JOV851995:JOV852043 JYR851995:JYR852043 KIN851995:KIN852043 KSJ851995:KSJ852043 LCF851995:LCF852043 LMB851995:LMB852043 LVX851995:LVX852043 MFT851995:MFT852043 MPP851995:MPP852043 MZL851995:MZL852043 NJH851995:NJH852043 NTD851995:NTD852043 OCZ851995:OCZ852043 OMV851995:OMV852043 OWR851995:OWR852043 PGN851995:PGN852043 PQJ851995:PQJ852043 QAF851995:QAF852043 QKB851995:QKB852043 QTX851995:QTX852043 RDT851995:RDT852043 RNP851995:RNP852043 RXL851995:RXL852043 SHH851995:SHH852043 SRD851995:SRD852043 TAZ851995:TAZ852043 TKV851995:TKV852043 TUR851995:TUR852043 UEN851995:UEN852043 UOJ851995:UOJ852043 UYF851995:UYF852043 VIB851995:VIB852043 VRX851995:VRX852043 WBT851995:WBT852043 WLP851995:WLP852043 WVL851995:WVL852043 D917531:D917579 IZ917531:IZ917579 SV917531:SV917579 ACR917531:ACR917579 AMN917531:AMN917579 AWJ917531:AWJ917579 BGF917531:BGF917579 BQB917531:BQB917579 BZX917531:BZX917579 CJT917531:CJT917579 CTP917531:CTP917579 DDL917531:DDL917579 DNH917531:DNH917579 DXD917531:DXD917579 EGZ917531:EGZ917579 EQV917531:EQV917579 FAR917531:FAR917579 FKN917531:FKN917579 FUJ917531:FUJ917579 GEF917531:GEF917579 GOB917531:GOB917579 GXX917531:GXX917579 HHT917531:HHT917579 HRP917531:HRP917579 IBL917531:IBL917579 ILH917531:ILH917579 IVD917531:IVD917579 JEZ917531:JEZ917579 JOV917531:JOV917579 JYR917531:JYR917579 KIN917531:KIN917579 KSJ917531:KSJ917579 LCF917531:LCF917579 LMB917531:LMB917579 LVX917531:LVX917579 MFT917531:MFT917579 MPP917531:MPP917579 MZL917531:MZL917579 NJH917531:NJH917579 NTD917531:NTD917579 OCZ917531:OCZ917579 OMV917531:OMV917579 OWR917531:OWR917579 PGN917531:PGN917579 PQJ917531:PQJ917579 QAF917531:QAF917579 QKB917531:QKB917579 QTX917531:QTX917579 RDT917531:RDT917579 RNP917531:RNP917579 RXL917531:RXL917579 SHH917531:SHH917579 SRD917531:SRD917579 TAZ917531:TAZ917579 TKV917531:TKV917579 TUR917531:TUR917579 UEN917531:UEN917579 UOJ917531:UOJ917579 UYF917531:UYF917579 VIB917531:VIB917579 VRX917531:VRX917579 WBT917531:WBT917579 WLP917531:WLP917579 WVL917531:WVL917579 D983067:D983115 IZ983067:IZ983115 SV983067:SV983115 ACR983067:ACR983115 AMN983067:AMN983115 AWJ983067:AWJ983115 BGF983067:BGF983115 BQB983067:BQB983115 BZX983067:BZX983115 CJT983067:CJT983115 CTP983067:CTP983115 DDL983067:DDL983115 DNH983067:DNH983115 DXD983067:DXD983115 EGZ983067:EGZ983115 EQV983067:EQV983115 FAR983067:FAR983115 FKN983067:FKN983115 FUJ983067:FUJ983115 GEF983067:GEF983115 GOB983067:GOB983115 GXX983067:GXX983115 HHT983067:HHT983115 HRP983067:HRP983115 IBL983067:IBL983115 ILH983067:ILH983115 IVD983067:IVD983115 JEZ983067:JEZ983115 JOV983067:JOV983115 JYR983067:JYR983115 KIN983067:KIN983115 KSJ983067:KSJ983115 LCF983067:LCF983115 LMB983067:LMB983115 LVX983067:LVX983115 MFT983067:MFT983115 MPP983067:MPP983115 MZL983067:MZL983115 NJH983067:NJH983115 NTD983067:NTD983115 OCZ983067:OCZ983115 OMV983067:OMV983115 OWR983067:OWR983115 PGN983067:PGN983115 PQJ983067:PQJ983115 QAF983067:QAF983115 QKB983067:QKB983115 QTX983067:QTX983115 RDT983067:RDT983115 RNP983067:RNP983115 RXL983067:RXL983115 SHH983067:SHH983115 SRD983067:SRD983115 TAZ983067:TAZ983115 TKV983067:TKV983115 TUR983067:TUR983115 UEN983067:UEN983115 UOJ983067:UOJ983115 UYF983067:UYF983115 VIB983067:VIB983115 VRX983067:VRX983115 WBT983067:WBT983115 WLP983067:WLP983115 D32:D75" xr:uid="{B01CC07B-B8BE-4A91-92A5-D7F97F1FA562}">
      <formula1>IF(OR(D27="d",D27="h"),-1,0)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38E1D-B794-4215-B71C-3601162F28FB}">
  <dimension ref="A1:K75"/>
  <sheetViews>
    <sheetView workbookViewId="0">
      <selection activeCell="A5" sqref="A5:A7"/>
    </sheetView>
  </sheetViews>
  <sheetFormatPr defaultColWidth="9.08984375" defaultRowHeight="11.5" x14ac:dyDescent="0.25"/>
  <cols>
    <col min="1" max="1" width="5.90625" style="25" customWidth="1"/>
    <col min="2" max="2" width="20.08984375" style="3" customWidth="1"/>
    <col min="3" max="3" width="19.90625" style="3" customWidth="1"/>
    <col min="4" max="4" width="9.453125" style="25" customWidth="1"/>
    <col min="5" max="5" width="6.6328125" style="26" customWidth="1"/>
    <col min="6" max="6" width="6.36328125" style="25" customWidth="1"/>
    <col min="7" max="8" width="6.36328125" style="3" customWidth="1"/>
    <col min="9" max="254" width="9.08984375" style="3"/>
    <col min="255" max="255" width="5.90625" style="3" customWidth="1"/>
    <col min="256" max="256" width="20.08984375" style="3" customWidth="1"/>
    <col min="257" max="257" width="19.90625" style="3" customWidth="1"/>
    <col min="258" max="258" width="8.6328125" style="3" customWidth="1"/>
    <col min="259" max="259" width="11.54296875" style="3" customWidth="1"/>
    <col min="260" max="260" width="9.453125" style="3" customWidth="1"/>
    <col min="261" max="261" width="6.6328125" style="3" customWidth="1"/>
    <col min="262" max="264" width="6.36328125" style="3" customWidth="1"/>
    <col min="265" max="510" width="9.08984375" style="3"/>
    <col min="511" max="511" width="5.90625" style="3" customWidth="1"/>
    <col min="512" max="512" width="20.08984375" style="3" customWidth="1"/>
    <col min="513" max="513" width="19.90625" style="3" customWidth="1"/>
    <col min="514" max="514" width="8.6328125" style="3" customWidth="1"/>
    <col min="515" max="515" width="11.54296875" style="3" customWidth="1"/>
    <col min="516" max="516" width="9.453125" style="3" customWidth="1"/>
    <col min="517" max="517" width="6.6328125" style="3" customWidth="1"/>
    <col min="518" max="520" width="6.36328125" style="3" customWidth="1"/>
    <col min="521" max="766" width="9.08984375" style="3"/>
    <col min="767" max="767" width="5.90625" style="3" customWidth="1"/>
    <col min="768" max="768" width="20.08984375" style="3" customWidth="1"/>
    <col min="769" max="769" width="19.90625" style="3" customWidth="1"/>
    <col min="770" max="770" width="8.6328125" style="3" customWidth="1"/>
    <col min="771" max="771" width="11.54296875" style="3" customWidth="1"/>
    <col min="772" max="772" width="9.453125" style="3" customWidth="1"/>
    <col min="773" max="773" width="6.6328125" style="3" customWidth="1"/>
    <col min="774" max="776" width="6.36328125" style="3" customWidth="1"/>
    <col min="777" max="1022" width="9.08984375" style="3"/>
    <col min="1023" max="1023" width="5.90625" style="3" customWidth="1"/>
    <col min="1024" max="1024" width="20.08984375" style="3" customWidth="1"/>
    <col min="1025" max="1025" width="19.90625" style="3" customWidth="1"/>
    <col min="1026" max="1026" width="8.6328125" style="3" customWidth="1"/>
    <col min="1027" max="1027" width="11.54296875" style="3" customWidth="1"/>
    <col min="1028" max="1028" width="9.453125" style="3" customWidth="1"/>
    <col min="1029" max="1029" width="6.6328125" style="3" customWidth="1"/>
    <col min="1030" max="1032" width="6.36328125" style="3" customWidth="1"/>
    <col min="1033" max="1278" width="9.08984375" style="3"/>
    <col min="1279" max="1279" width="5.90625" style="3" customWidth="1"/>
    <col min="1280" max="1280" width="20.08984375" style="3" customWidth="1"/>
    <col min="1281" max="1281" width="19.90625" style="3" customWidth="1"/>
    <col min="1282" max="1282" width="8.6328125" style="3" customWidth="1"/>
    <col min="1283" max="1283" width="11.54296875" style="3" customWidth="1"/>
    <col min="1284" max="1284" width="9.453125" style="3" customWidth="1"/>
    <col min="1285" max="1285" width="6.6328125" style="3" customWidth="1"/>
    <col min="1286" max="1288" width="6.36328125" style="3" customWidth="1"/>
    <col min="1289" max="1534" width="9.08984375" style="3"/>
    <col min="1535" max="1535" width="5.90625" style="3" customWidth="1"/>
    <col min="1536" max="1536" width="20.08984375" style="3" customWidth="1"/>
    <col min="1537" max="1537" width="19.90625" style="3" customWidth="1"/>
    <col min="1538" max="1538" width="8.6328125" style="3" customWidth="1"/>
    <col min="1539" max="1539" width="11.54296875" style="3" customWidth="1"/>
    <col min="1540" max="1540" width="9.453125" style="3" customWidth="1"/>
    <col min="1541" max="1541" width="6.6328125" style="3" customWidth="1"/>
    <col min="1542" max="1544" width="6.36328125" style="3" customWidth="1"/>
    <col min="1545" max="1790" width="9.08984375" style="3"/>
    <col min="1791" max="1791" width="5.90625" style="3" customWidth="1"/>
    <col min="1792" max="1792" width="20.08984375" style="3" customWidth="1"/>
    <col min="1793" max="1793" width="19.90625" style="3" customWidth="1"/>
    <col min="1794" max="1794" width="8.6328125" style="3" customWidth="1"/>
    <col min="1795" max="1795" width="11.54296875" style="3" customWidth="1"/>
    <col min="1796" max="1796" width="9.453125" style="3" customWidth="1"/>
    <col min="1797" max="1797" width="6.6328125" style="3" customWidth="1"/>
    <col min="1798" max="1800" width="6.36328125" style="3" customWidth="1"/>
    <col min="1801" max="2046" width="9.08984375" style="3"/>
    <col min="2047" max="2047" width="5.90625" style="3" customWidth="1"/>
    <col min="2048" max="2048" width="20.08984375" style="3" customWidth="1"/>
    <col min="2049" max="2049" width="19.90625" style="3" customWidth="1"/>
    <col min="2050" max="2050" width="8.6328125" style="3" customWidth="1"/>
    <col min="2051" max="2051" width="11.54296875" style="3" customWidth="1"/>
    <col min="2052" max="2052" width="9.453125" style="3" customWidth="1"/>
    <col min="2053" max="2053" width="6.6328125" style="3" customWidth="1"/>
    <col min="2054" max="2056" width="6.36328125" style="3" customWidth="1"/>
    <col min="2057" max="2302" width="9.08984375" style="3"/>
    <col min="2303" max="2303" width="5.90625" style="3" customWidth="1"/>
    <col min="2304" max="2304" width="20.08984375" style="3" customWidth="1"/>
    <col min="2305" max="2305" width="19.90625" style="3" customWidth="1"/>
    <col min="2306" max="2306" width="8.6328125" style="3" customWidth="1"/>
    <col min="2307" max="2307" width="11.54296875" style="3" customWidth="1"/>
    <col min="2308" max="2308" width="9.453125" style="3" customWidth="1"/>
    <col min="2309" max="2309" width="6.6328125" style="3" customWidth="1"/>
    <col min="2310" max="2312" width="6.36328125" style="3" customWidth="1"/>
    <col min="2313" max="2558" width="9.08984375" style="3"/>
    <col min="2559" max="2559" width="5.90625" style="3" customWidth="1"/>
    <col min="2560" max="2560" width="20.08984375" style="3" customWidth="1"/>
    <col min="2561" max="2561" width="19.90625" style="3" customWidth="1"/>
    <col min="2562" max="2562" width="8.6328125" style="3" customWidth="1"/>
    <col min="2563" max="2563" width="11.54296875" style="3" customWidth="1"/>
    <col min="2564" max="2564" width="9.453125" style="3" customWidth="1"/>
    <col min="2565" max="2565" width="6.6328125" style="3" customWidth="1"/>
    <col min="2566" max="2568" width="6.36328125" style="3" customWidth="1"/>
    <col min="2569" max="2814" width="9.08984375" style="3"/>
    <col min="2815" max="2815" width="5.90625" style="3" customWidth="1"/>
    <col min="2816" max="2816" width="20.08984375" style="3" customWidth="1"/>
    <col min="2817" max="2817" width="19.90625" style="3" customWidth="1"/>
    <col min="2818" max="2818" width="8.6328125" style="3" customWidth="1"/>
    <col min="2819" max="2819" width="11.54296875" style="3" customWidth="1"/>
    <col min="2820" max="2820" width="9.453125" style="3" customWidth="1"/>
    <col min="2821" max="2821" width="6.6328125" style="3" customWidth="1"/>
    <col min="2822" max="2824" width="6.36328125" style="3" customWidth="1"/>
    <col min="2825" max="3070" width="9.08984375" style="3"/>
    <col min="3071" max="3071" width="5.90625" style="3" customWidth="1"/>
    <col min="3072" max="3072" width="20.08984375" style="3" customWidth="1"/>
    <col min="3073" max="3073" width="19.90625" style="3" customWidth="1"/>
    <col min="3074" max="3074" width="8.6328125" style="3" customWidth="1"/>
    <col min="3075" max="3075" width="11.54296875" style="3" customWidth="1"/>
    <col min="3076" max="3076" width="9.453125" style="3" customWidth="1"/>
    <col min="3077" max="3077" width="6.6328125" style="3" customWidth="1"/>
    <col min="3078" max="3080" width="6.36328125" style="3" customWidth="1"/>
    <col min="3081" max="3326" width="9.08984375" style="3"/>
    <col min="3327" max="3327" width="5.90625" style="3" customWidth="1"/>
    <col min="3328" max="3328" width="20.08984375" style="3" customWidth="1"/>
    <col min="3329" max="3329" width="19.90625" style="3" customWidth="1"/>
    <col min="3330" max="3330" width="8.6328125" style="3" customWidth="1"/>
    <col min="3331" max="3331" width="11.54296875" style="3" customWidth="1"/>
    <col min="3332" max="3332" width="9.453125" style="3" customWidth="1"/>
    <col min="3333" max="3333" width="6.6328125" style="3" customWidth="1"/>
    <col min="3334" max="3336" width="6.36328125" style="3" customWidth="1"/>
    <col min="3337" max="3582" width="9.08984375" style="3"/>
    <col min="3583" max="3583" width="5.90625" style="3" customWidth="1"/>
    <col min="3584" max="3584" width="20.08984375" style="3" customWidth="1"/>
    <col min="3585" max="3585" width="19.90625" style="3" customWidth="1"/>
    <col min="3586" max="3586" width="8.6328125" style="3" customWidth="1"/>
    <col min="3587" max="3587" width="11.54296875" style="3" customWidth="1"/>
    <col min="3588" max="3588" width="9.453125" style="3" customWidth="1"/>
    <col min="3589" max="3589" width="6.6328125" style="3" customWidth="1"/>
    <col min="3590" max="3592" width="6.36328125" style="3" customWidth="1"/>
    <col min="3593" max="3838" width="9.08984375" style="3"/>
    <col min="3839" max="3839" width="5.90625" style="3" customWidth="1"/>
    <col min="3840" max="3840" width="20.08984375" style="3" customWidth="1"/>
    <col min="3841" max="3841" width="19.90625" style="3" customWidth="1"/>
    <col min="3842" max="3842" width="8.6328125" style="3" customWidth="1"/>
    <col min="3843" max="3843" width="11.54296875" style="3" customWidth="1"/>
    <col min="3844" max="3844" width="9.453125" style="3" customWidth="1"/>
    <col min="3845" max="3845" width="6.6328125" style="3" customWidth="1"/>
    <col min="3846" max="3848" width="6.36328125" style="3" customWidth="1"/>
    <col min="3849" max="4094" width="9.08984375" style="3"/>
    <col min="4095" max="4095" width="5.90625" style="3" customWidth="1"/>
    <col min="4096" max="4096" width="20.08984375" style="3" customWidth="1"/>
    <col min="4097" max="4097" width="19.90625" style="3" customWidth="1"/>
    <col min="4098" max="4098" width="8.6328125" style="3" customWidth="1"/>
    <col min="4099" max="4099" width="11.54296875" style="3" customWidth="1"/>
    <col min="4100" max="4100" width="9.453125" style="3" customWidth="1"/>
    <col min="4101" max="4101" width="6.6328125" style="3" customWidth="1"/>
    <col min="4102" max="4104" width="6.36328125" style="3" customWidth="1"/>
    <col min="4105" max="4350" width="9.08984375" style="3"/>
    <col min="4351" max="4351" width="5.90625" style="3" customWidth="1"/>
    <col min="4352" max="4352" width="20.08984375" style="3" customWidth="1"/>
    <col min="4353" max="4353" width="19.90625" style="3" customWidth="1"/>
    <col min="4354" max="4354" width="8.6328125" style="3" customWidth="1"/>
    <col min="4355" max="4355" width="11.54296875" style="3" customWidth="1"/>
    <col min="4356" max="4356" width="9.453125" style="3" customWidth="1"/>
    <col min="4357" max="4357" width="6.6328125" style="3" customWidth="1"/>
    <col min="4358" max="4360" width="6.36328125" style="3" customWidth="1"/>
    <col min="4361" max="4606" width="9.08984375" style="3"/>
    <col min="4607" max="4607" width="5.90625" style="3" customWidth="1"/>
    <col min="4608" max="4608" width="20.08984375" style="3" customWidth="1"/>
    <col min="4609" max="4609" width="19.90625" style="3" customWidth="1"/>
    <col min="4610" max="4610" width="8.6328125" style="3" customWidth="1"/>
    <col min="4611" max="4611" width="11.54296875" style="3" customWidth="1"/>
    <col min="4612" max="4612" width="9.453125" style="3" customWidth="1"/>
    <col min="4613" max="4613" width="6.6328125" style="3" customWidth="1"/>
    <col min="4614" max="4616" width="6.36328125" style="3" customWidth="1"/>
    <col min="4617" max="4862" width="9.08984375" style="3"/>
    <col min="4863" max="4863" width="5.90625" style="3" customWidth="1"/>
    <col min="4864" max="4864" width="20.08984375" style="3" customWidth="1"/>
    <col min="4865" max="4865" width="19.90625" style="3" customWidth="1"/>
    <col min="4866" max="4866" width="8.6328125" style="3" customWidth="1"/>
    <col min="4867" max="4867" width="11.54296875" style="3" customWidth="1"/>
    <col min="4868" max="4868" width="9.453125" style="3" customWidth="1"/>
    <col min="4869" max="4869" width="6.6328125" style="3" customWidth="1"/>
    <col min="4870" max="4872" width="6.36328125" style="3" customWidth="1"/>
    <col min="4873" max="5118" width="9.08984375" style="3"/>
    <col min="5119" max="5119" width="5.90625" style="3" customWidth="1"/>
    <col min="5120" max="5120" width="20.08984375" style="3" customWidth="1"/>
    <col min="5121" max="5121" width="19.90625" style="3" customWidth="1"/>
    <col min="5122" max="5122" width="8.6328125" style="3" customWidth="1"/>
    <col min="5123" max="5123" width="11.54296875" style="3" customWidth="1"/>
    <col min="5124" max="5124" width="9.453125" style="3" customWidth="1"/>
    <col min="5125" max="5125" width="6.6328125" style="3" customWidth="1"/>
    <col min="5126" max="5128" width="6.36328125" style="3" customWidth="1"/>
    <col min="5129" max="5374" width="9.08984375" style="3"/>
    <col min="5375" max="5375" width="5.90625" style="3" customWidth="1"/>
    <col min="5376" max="5376" width="20.08984375" style="3" customWidth="1"/>
    <col min="5377" max="5377" width="19.90625" style="3" customWidth="1"/>
    <col min="5378" max="5378" width="8.6328125" style="3" customWidth="1"/>
    <col min="5379" max="5379" width="11.54296875" style="3" customWidth="1"/>
    <col min="5380" max="5380" width="9.453125" style="3" customWidth="1"/>
    <col min="5381" max="5381" width="6.6328125" style="3" customWidth="1"/>
    <col min="5382" max="5384" width="6.36328125" style="3" customWidth="1"/>
    <col min="5385" max="5630" width="9.08984375" style="3"/>
    <col min="5631" max="5631" width="5.90625" style="3" customWidth="1"/>
    <col min="5632" max="5632" width="20.08984375" style="3" customWidth="1"/>
    <col min="5633" max="5633" width="19.90625" style="3" customWidth="1"/>
    <col min="5634" max="5634" width="8.6328125" style="3" customWidth="1"/>
    <col min="5635" max="5635" width="11.54296875" style="3" customWidth="1"/>
    <col min="5636" max="5636" width="9.453125" style="3" customWidth="1"/>
    <col min="5637" max="5637" width="6.6328125" style="3" customWidth="1"/>
    <col min="5638" max="5640" width="6.36328125" style="3" customWidth="1"/>
    <col min="5641" max="5886" width="9.08984375" style="3"/>
    <col min="5887" max="5887" width="5.90625" style="3" customWidth="1"/>
    <col min="5888" max="5888" width="20.08984375" style="3" customWidth="1"/>
    <col min="5889" max="5889" width="19.90625" style="3" customWidth="1"/>
    <col min="5890" max="5890" width="8.6328125" style="3" customWidth="1"/>
    <col min="5891" max="5891" width="11.54296875" style="3" customWidth="1"/>
    <col min="5892" max="5892" width="9.453125" style="3" customWidth="1"/>
    <col min="5893" max="5893" width="6.6328125" style="3" customWidth="1"/>
    <col min="5894" max="5896" width="6.36328125" style="3" customWidth="1"/>
    <col min="5897" max="6142" width="9.08984375" style="3"/>
    <col min="6143" max="6143" width="5.90625" style="3" customWidth="1"/>
    <col min="6144" max="6144" width="20.08984375" style="3" customWidth="1"/>
    <col min="6145" max="6145" width="19.90625" style="3" customWidth="1"/>
    <col min="6146" max="6146" width="8.6328125" style="3" customWidth="1"/>
    <col min="6147" max="6147" width="11.54296875" style="3" customWidth="1"/>
    <col min="6148" max="6148" width="9.453125" style="3" customWidth="1"/>
    <col min="6149" max="6149" width="6.6328125" style="3" customWidth="1"/>
    <col min="6150" max="6152" width="6.36328125" style="3" customWidth="1"/>
    <col min="6153" max="6398" width="9.08984375" style="3"/>
    <col min="6399" max="6399" width="5.90625" style="3" customWidth="1"/>
    <col min="6400" max="6400" width="20.08984375" style="3" customWidth="1"/>
    <col min="6401" max="6401" width="19.90625" style="3" customWidth="1"/>
    <col min="6402" max="6402" width="8.6328125" style="3" customWidth="1"/>
    <col min="6403" max="6403" width="11.54296875" style="3" customWidth="1"/>
    <col min="6404" max="6404" width="9.453125" style="3" customWidth="1"/>
    <col min="6405" max="6405" width="6.6328125" style="3" customWidth="1"/>
    <col min="6406" max="6408" width="6.36328125" style="3" customWidth="1"/>
    <col min="6409" max="6654" width="9.08984375" style="3"/>
    <col min="6655" max="6655" width="5.90625" style="3" customWidth="1"/>
    <col min="6656" max="6656" width="20.08984375" style="3" customWidth="1"/>
    <col min="6657" max="6657" width="19.90625" style="3" customWidth="1"/>
    <col min="6658" max="6658" width="8.6328125" style="3" customWidth="1"/>
    <col min="6659" max="6659" width="11.54296875" style="3" customWidth="1"/>
    <col min="6660" max="6660" width="9.453125" style="3" customWidth="1"/>
    <col min="6661" max="6661" width="6.6328125" style="3" customWidth="1"/>
    <col min="6662" max="6664" width="6.36328125" style="3" customWidth="1"/>
    <col min="6665" max="6910" width="9.08984375" style="3"/>
    <col min="6911" max="6911" width="5.90625" style="3" customWidth="1"/>
    <col min="6912" max="6912" width="20.08984375" style="3" customWidth="1"/>
    <col min="6913" max="6913" width="19.90625" style="3" customWidth="1"/>
    <col min="6914" max="6914" width="8.6328125" style="3" customWidth="1"/>
    <col min="6915" max="6915" width="11.54296875" style="3" customWidth="1"/>
    <col min="6916" max="6916" width="9.453125" style="3" customWidth="1"/>
    <col min="6917" max="6917" width="6.6328125" style="3" customWidth="1"/>
    <col min="6918" max="6920" width="6.36328125" style="3" customWidth="1"/>
    <col min="6921" max="7166" width="9.08984375" style="3"/>
    <col min="7167" max="7167" width="5.90625" style="3" customWidth="1"/>
    <col min="7168" max="7168" width="20.08984375" style="3" customWidth="1"/>
    <col min="7169" max="7169" width="19.90625" style="3" customWidth="1"/>
    <col min="7170" max="7170" width="8.6328125" style="3" customWidth="1"/>
    <col min="7171" max="7171" width="11.54296875" style="3" customWidth="1"/>
    <col min="7172" max="7172" width="9.453125" style="3" customWidth="1"/>
    <col min="7173" max="7173" width="6.6328125" style="3" customWidth="1"/>
    <col min="7174" max="7176" width="6.36328125" style="3" customWidth="1"/>
    <col min="7177" max="7422" width="9.08984375" style="3"/>
    <col min="7423" max="7423" width="5.90625" style="3" customWidth="1"/>
    <col min="7424" max="7424" width="20.08984375" style="3" customWidth="1"/>
    <col min="7425" max="7425" width="19.90625" style="3" customWidth="1"/>
    <col min="7426" max="7426" width="8.6328125" style="3" customWidth="1"/>
    <col min="7427" max="7427" width="11.54296875" style="3" customWidth="1"/>
    <col min="7428" max="7428" width="9.453125" style="3" customWidth="1"/>
    <col min="7429" max="7429" width="6.6328125" style="3" customWidth="1"/>
    <col min="7430" max="7432" width="6.36328125" style="3" customWidth="1"/>
    <col min="7433" max="7678" width="9.08984375" style="3"/>
    <col min="7679" max="7679" width="5.90625" style="3" customWidth="1"/>
    <col min="7680" max="7680" width="20.08984375" style="3" customWidth="1"/>
    <col min="7681" max="7681" width="19.90625" style="3" customWidth="1"/>
    <col min="7682" max="7682" width="8.6328125" style="3" customWidth="1"/>
    <col min="7683" max="7683" width="11.54296875" style="3" customWidth="1"/>
    <col min="7684" max="7684" width="9.453125" style="3" customWidth="1"/>
    <col min="7685" max="7685" width="6.6328125" style="3" customWidth="1"/>
    <col min="7686" max="7688" width="6.36328125" style="3" customWidth="1"/>
    <col min="7689" max="7934" width="9.08984375" style="3"/>
    <col min="7935" max="7935" width="5.90625" style="3" customWidth="1"/>
    <col min="7936" max="7936" width="20.08984375" style="3" customWidth="1"/>
    <col min="7937" max="7937" width="19.90625" style="3" customWidth="1"/>
    <col min="7938" max="7938" width="8.6328125" style="3" customWidth="1"/>
    <col min="7939" max="7939" width="11.54296875" style="3" customWidth="1"/>
    <col min="7940" max="7940" width="9.453125" style="3" customWidth="1"/>
    <col min="7941" max="7941" width="6.6328125" style="3" customWidth="1"/>
    <col min="7942" max="7944" width="6.36328125" style="3" customWidth="1"/>
    <col min="7945" max="8190" width="9.08984375" style="3"/>
    <col min="8191" max="8191" width="5.90625" style="3" customWidth="1"/>
    <col min="8192" max="8192" width="20.08984375" style="3" customWidth="1"/>
    <col min="8193" max="8193" width="19.90625" style="3" customWidth="1"/>
    <col min="8194" max="8194" width="8.6328125" style="3" customWidth="1"/>
    <col min="8195" max="8195" width="11.54296875" style="3" customWidth="1"/>
    <col min="8196" max="8196" width="9.453125" style="3" customWidth="1"/>
    <col min="8197" max="8197" width="6.6328125" style="3" customWidth="1"/>
    <col min="8198" max="8200" width="6.36328125" style="3" customWidth="1"/>
    <col min="8201" max="8446" width="9.08984375" style="3"/>
    <col min="8447" max="8447" width="5.90625" style="3" customWidth="1"/>
    <col min="8448" max="8448" width="20.08984375" style="3" customWidth="1"/>
    <col min="8449" max="8449" width="19.90625" style="3" customWidth="1"/>
    <col min="8450" max="8450" width="8.6328125" style="3" customWidth="1"/>
    <col min="8451" max="8451" width="11.54296875" style="3" customWidth="1"/>
    <col min="8452" max="8452" width="9.453125" style="3" customWidth="1"/>
    <col min="8453" max="8453" width="6.6328125" style="3" customWidth="1"/>
    <col min="8454" max="8456" width="6.36328125" style="3" customWidth="1"/>
    <col min="8457" max="8702" width="9.08984375" style="3"/>
    <col min="8703" max="8703" width="5.90625" style="3" customWidth="1"/>
    <col min="8704" max="8704" width="20.08984375" style="3" customWidth="1"/>
    <col min="8705" max="8705" width="19.90625" style="3" customWidth="1"/>
    <col min="8706" max="8706" width="8.6328125" style="3" customWidth="1"/>
    <col min="8707" max="8707" width="11.54296875" style="3" customWidth="1"/>
    <col min="8708" max="8708" width="9.453125" style="3" customWidth="1"/>
    <col min="8709" max="8709" width="6.6328125" style="3" customWidth="1"/>
    <col min="8710" max="8712" width="6.36328125" style="3" customWidth="1"/>
    <col min="8713" max="8958" width="9.08984375" style="3"/>
    <col min="8959" max="8959" width="5.90625" style="3" customWidth="1"/>
    <col min="8960" max="8960" width="20.08984375" style="3" customWidth="1"/>
    <col min="8961" max="8961" width="19.90625" style="3" customWidth="1"/>
    <col min="8962" max="8962" width="8.6328125" style="3" customWidth="1"/>
    <col min="8963" max="8963" width="11.54296875" style="3" customWidth="1"/>
    <col min="8964" max="8964" width="9.453125" style="3" customWidth="1"/>
    <col min="8965" max="8965" width="6.6328125" style="3" customWidth="1"/>
    <col min="8966" max="8968" width="6.36328125" style="3" customWidth="1"/>
    <col min="8969" max="9214" width="9.08984375" style="3"/>
    <col min="9215" max="9215" width="5.90625" style="3" customWidth="1"/>
    <col min="9216" max="9216" width="20.08984375" style="3" customWidth="1"/>
    <col min="9217" max="9217" width="19.90625" style="3" customWidth="1"/>
    <col min="9218" max="9218" width="8.6328125" style="3" customWidth="1"/>
    <col min="9219" max="9219" width="11.54296875" style="3" customWidth="1"/>
    <col min="9220" max="9220" width="9.453125" style="3" customWidth="1"/>
    <col min="9221" max="9221" width="6.6328125" style="3" customWidth="1"/>
    <col min="9222" max="9224" width="6.36328125" style="3" customWidth="1"/>
    <col min="9225" max="9470" width="9.08984375" style="3"/>
    <col min="9471" max="9471" width="5.90625" style="3" customWidth="1"/>
    <col min="9472" max="9472" width="20.08984375" style="3" customWidth="1"/>
    <col min="9473" max="9473" width="19.90625" style="3" customWidth="1"/>
    <col min="9474" max="9474" width="8.6328125" style="3" customWidth="1"/>
    <col min="9475" max="9475" width="11.54296875" style="3" customWidth="1"/>
    <col min="9476" max="9476" width="9.453125" style="3" customWidth="1"/>
    <col min="9477" max="9477" width="6.6328125" style="3" customWidth="1"/>
    <col min="9478" max="9480" width="6.36328125" style="3" customWidth="1"/>
    <col min="9481" max="9726" width="9.08984375" style="3"/>
    <col min="9727" max="9727" width="5.90625" style="3" customWidth="1"/>
    <col min="9728" max="9728" width="20.08984375" style="3" customWidth="1"/>
    <col min="9729" max="9729" width="19.90625" style="3" customWidth="1"/>
    <col min="9730" max="9730" width="8.6328125" style="3" customWidth="1"/>
    <col min="9731" max="9731" width="11.54296875" style="3" customWidth="1"/>
    <col min="9732" max="9732" width="9.453125" style="3" customWidth="1"/>
    <col min="9733" max="9733" width="6.6328125" style="3" customWidth="1"/>
    <col min="9734" max="9736" width="6.36328125" style="3" customWidth="1"/>
    <col min="9737" max="9982" width="9.08984375" style="3"/>
    <col min="9983" max="9983" width="5.90625" style="3" customWidth="1"/>
    <col min="9984" max="9984" width="20.08984375" style="3" customWidth="1"/>
    <col min="9985" max="9985" width="19.90625" style="3" customWidth="1"/>
    <col min="9986" max="9986" width="8.6328125" style="3" customWidth="1"/>
    <col min="9987" max="9987" width="11.54296875" style="3" customWidth="1"/>
    <col min="9988" max="9988" width="9.453125" style="3" customWidth="1"/>
    <col min="9989" max="9989" width="6.6328125" style="3" customWidth="1"/>
    <col min="9990" max="9992" width="6.36328125" style="3" customWidth="1"/>
    <col min="9993" max="10238" width="9.08984375" style="3"/>
    <col min="10239" max="10239" width="5.90625" style="3" customWidth="1"/>
    <col min="10240" max="10240" width="20.08984375" style="3" customWidth="1"/>
    <col min="10241" max="10241" width="19.90625" style="3" customWidth="1"/>
    <col min="10242" max="10242" width="8.6328125" style="3" customWidth="1"/>
    <col min="10243" max="10243" width="11.54296875" style="3" customWidth="1"/>
    <col min="10244" max="10244" width="9.453125" style="3" customWidth="1"/>
    <col min="10245" max="10245" width="6.6328125" style="3" customWidth="1"/>
    <col min="10246" max="10248" width="6.36328125" style="3" customWidth="1"/>
    <col min="10249" max="10494" width="9.08984375" style="3"/>
    <col min="10495" max="10495" width="5.90625" style="3" customWidth="1"/>
    <col min="10496" max="10496" width="20.08984375" style="3" customWidth="1"/>
    <col min="10497" max="10497" width="19.90625" style="3" customWidth="1"/>
    <col min="10498" max="10498" width="8.6328125" style="3" customWidth="1"/>
    <col min="10499" max="10499" width="11.54296875" style="3" customWidth="1"/>
    <col min="10500" max="10500" width="9.453125" style="3" customWidth="1"/>
    <col min="10501" max="10501" width="6.6328125" style="3" customWidth="1"/>
    <col min="10502" max="10504" width="6.36328125" style="3" customWidth="1"/>
    <col min="10505" max="10750" width="9.08984375" style="3"/>
    <col min="10751" max="10751" width="5.90625" style="3" customWidth="1"/>
    <col min="10752" max="10752" width="20.08984375" style="3" customWidth="1"/>
    <col min="10753" max="10753" width="19.90625" style="3" customWidth="1"/>
    <col min="10754" max="10754" width="8.6328125" style="3" customWidth="1"/>
    <col min="10755" max="10755" width="11.54296875" style="3" customWidth="1"/>
    <col min="10756" max="10756" width="9.453125" style="3" customWidth="1"/>
    <col min="10757" max="10757" width="6.6328125" style="3" customWidth="1"/>
    <col min="10758" max="10760" width="6.36328125" style="3" customWidth="1"/>
    <col min="10761" max="11006" width="9.08984375" style="3"/>
    <col min="11007" max="11007" width="5.90625" style="3" customWidth="1"/>
    <col min="11008" max="11008" width="20.08984375" style="3" customWidth="1"/>
    <col min="11009" max="11009" width="19.90625" style="3" customWidth="1"/>
    <col min="11010" max="11010" width="8.6328125" style="3" customWidth="1"/>
    <col min="11011" max="11011" width="11.54296875" style="3" customWidth="1"/>
    <col min="11012" max="11012" width="9.453125" style="3" customWidth="1"/>
    <col min="11013" max="11013" width="6.6328125" style="3" customWidth="1"/>
    <col min="11014" max="11016" width="6.36328125" style="3" customWidth="1"/>
    <col min="11017" max="11262" width="9.08984375" style="3"/>
    <col min="11263" max="11263" width="5.90625" style="3" customWidth="1"/>
    <col min="11264" max="11264" width="20.08984375" style="3" customWidth="1"/>
    <col min="11265" max="11265" width="19.90625" style="3" customWidth="1"/>
    <col min="11266" max="11266" width="8.6328125" style="3" customWidth="1"/>
    <col min="11267" max="11267" width="11.54296875" style="3" customWidth="1"/>
    <col min="11268" max="11268" width="9.453125" style="3" customWidth="1"/>
    <col min="11269" max="11269" width="6.6328125" style="3" customWidth="1"/>
    <col min="11270" max="11272" width="6.36328125" style="3" customWidth="1"/>
    <col min="11273" max="11518" width="9.08984375" style="3"/>
    <col min="11519" max="11519" width="5.90625" style="3" customWidth="1"/>
    <col min="11520" max="11520" width="20.08984375" style="3" customWidth="1"/>
    <col min="11521" max="11521" width="19.90625" style="3" customWidth="1"/>
    <col min="11522" max="11522" width="8.6328125" style="3" customWidth="1"/>
    <col min="11523" max="11523" width="11.54296875" style="3" customWidth="1"/>
    <col min="11524" max="11524" width="9.453125" style="3" customWidth="1"/>
    <col min="11525" max="11525" width="6.6328125" style="3" customWidth="1"/>
    <col min="11526" max="11528" width="6.36328125" style="3" customWidth="1"/>
    <col min="11529" max="11774" width="9.08984375" style="3"/>
    <col min="11775" max="11775" width="5.90625" style="3" customWidth="1"/>
    <col min="11776" max="11776" width="20.08984375" style="3" customWidth="1"/>
    <col min="11777" max="11777" width="19.90625" style="3" customWidth="1"/>
    <col min="11778" max="11778" width="8.6328125" style="3" customWidth="1"/>
    <col min="11779" max="11779" width="11.54296875" style="3" customWidth="1"/>
    <col min="11780" max="11780" width="9.453125" style="3" customWidth="1"/>
    <col min="11781" max="11781" width="6.6328125" style="3" customWidth="1"/>
    <col min="11782" max="11784" width="6.36328125" style="3" customWidth="1"/>
    <col min="11785" max="12030" width="9.08984375" style="3"/>
    <col min="12031" max="12031" width="5.90625" style="3" customWidth="1"/>
    <col min="12032" max="12032" width="20.08984375" style="3" customWidth="1"/>
    <col min="12033" max="12033" width="19.90625" style="3" customWidth="1"/>
    <col min="12034" max="12034" width="8.6328125" style="3" customWidth="1"/>
    <col min="12035" max="12035" width="11.54296875" style="3" customWidth="1"/>
    <col min="12036" max="12036" width="9.453125" style="3" customWidth="1"/>
    <col min="12037" max="12037" width="6.6328125" style="3" customWidth="1"/>
    <col min="12038" max="12040" width="6.36328125" style="3" customWidth="1"/>
    <col min="12041" max="12286" width="9.08984375" style="3"/>
    <col min="12287" max="12287" width="5.90625" style="3" customWidth="1"/>
    <col min="12288" max="12288" width="20.08984375" style="3" customWidth="1"/>
    <col min="12289" max="12289" width="19.90625" style="3" customWidth="1"/>
    <col min="12290" max="12290" width="8.6328125" style="3" customWidth="1"/>
    <col min="12291" max="12291" width="11.54296875" style="3" customWidth="1"/>
    <col min="12292" max="12292" width="9.453125" style="3" customWidth="1"/>
    <col min="12293" max="12293" width="6.6328125" style="3" customWidth="1"/>
    <col min="12294" max="12296" width="6.36328125" style="3" customWidth="1"/>
    <col min="12297" max="12542" width="9.08984375" style="3"/>
    <col min="12543" max="12543" width="5.90625" style="3" customWidth="1"/>
    <col min="12544" max="12544" width="20.08984375" style="3" customWidth="1"/>
    <col min="12545" max="12545" width="19.90625" style="3" customWidth="1"/>
    <col min="12546" max="12546" width="8.6328125" style="3" customWidth="1"/>
    <col min="12547" max="12547" width="11.54296875" style="3" customWidth="1"/>
    <col min="12548" max="12548" width="9.453125" style="3" customWidth="1"/>
    <col min="12549" max="12549" width="6.6328125" style="3" customWidth="1"/>
    <col min="12550" max="12552" width="6.36328125" style="3" customWidth="1"/>
    <col min="12553" max="12798" width="9.08984375" style="3"/>
    <col min="12799" max="12799" width="5.90625" style="3" customWidth="1"/>
    <col min="12800" max="12800" width="20.08984375" style="3" customWidth="1"/>
    <col min="12801" max="12801" width="19.90625" style="3" customWidth="1"/>
    <col min="12802" max="12802" width="8.6328125" style="3" customWidth="1"/>
    <col min="12803" max="12803" width="11.54296875" style="3" customWidth="1"/>
    <col min="12804" max="12804" width="9.453125" style="3" customWidth="1"/>
    <col min="12805" max="12805" width="6.6328125" style="3" customWidth="1"/>
    <col min="12806" max="12808" width="6.36328125" style="3" customWidth="1"/>
    <col min="12809" max="13054" width="9.08984375" style="3"/>
    <col min="13055" max="13055" width="5.90625" style="3" customWidth="1"/>
    <col min="13056" max="13056" width="20.08984375" style="3" customWidth="1"/>
    <col min="13057" max="13057" width="19.90625" style="3" customWidth="1"/>
    <col min="13058" max="13058" width="8.6328125" style="3" customWidth="1"/>
    <col min="13059" max="13059" width="11.54296875" style="3" customWidth="1"/>
    <col min="13060" max="13060" width="9.453125" style="3" customWidth="1"/>
    <col min="13061" max="13061" width="6.6328125" style="3" customWidth="1"/>
    <col min="13062" max="13064" width="6.36328125" style="3" customWidth="1"/>
    <col min="13065" max="13310" width="9.08984375" style="3"/>
    <col min="13311" max="13311" width="5.90625" style="3" customWidth="1"/>
    <col min="13312" max="13312" width="20.08984375" style="3" customWidth="1"/>
    <col min="13313" max="13313" width="19.90625" style="3" customWidth="1"/>
    <col min="13314" max="13314" width="8.6328125" style="3" customWidth="1"/>
    <col min="13315" max="13315" width="11.54296875" style="3" customWidth="1"/>
    <col min="13316" max="13316" width="9.453125" style="3" customWidth="1"/>
    <col min="13317" max="13317" width="6.6328125" style="3" customWidth="1"/>
    <col min="13318" max="13320" width="6.36328125" style="3" customWidth="1"/>
    <col min="13321" max="13566" width="9.08984375" style="3"/>
    <col min="13567" max="13567" width="5.90625" style="3" customWidth="1"/>
    <col min="13568" max="13568" width="20.08984375" style="3" customWidth="1"/>
    <col min="13569" max="13569" width="19.90625" style="3" customWidth="1"/>
    <col min="13570" max="13570" width="8.6328125" style="3" customWidth="1"/>
    <col min="13571" max="13571" width="11.54296875" style="3" customWidth="1"/>
    <col min="13572" max="13572" width="9.453125" style="3" customWidth="1"/>
    <col min="13573" max="13573" width="6.6328125" style="3" customWidth="1"/>
    <col min="13574" max="13576" width="6.36328125" style="3" customWidth="1"/>
    <col min="13577" max="13822" width="9.08984375" style="3"/>
    <col min="13823" max="13823" width="5.90625" style="3" customWidth="1"/>
    <col min="13824" max="13824" width="20.08984375" style="3" customWidth="1"/>
    <col min="13825" max="13825" width="19.90625" style="3" customWidth="1"/>
    <col min="13826" max="13826" width="8.6328125" style="3" customWidth="1"/>
    <col min="13827" max="13827" width="11.54296875" style="3" customWidth="1"/>
    <col min="13828" max="13828" width="9.453125" style="3" customWidth="1"/>
    <col min="13829" max="13829" width="6.6328125" style="3" customWidth="1"/>
    <col min="13830" max="13832" width="6.36328125" style="3" customWidth="1"/>
    <col min="13833" max="14078" width="9.08984375" style="3"/>
    <col min="14079" max="14079" width="5.90625" style="3" customWidth="1"/>
    <col min="14080" max="14080" width="20.08984375" style="3" customWidth="1"/>
    <col min="14081" max="14081" width="19.90625" style="3" customWidth="1"/>
    <col min="14082" max="14082" width="8.6328125" style="3" customWidth="1"/>
    <col min="14083" max="14083" width="11.54296875" style="3" customWidth="1"/>
    <col min="14084" max="14084" width="9.453125" style="3" customWidth="1"/>
    <col min="14085" max="14085" width="6.6328125" style="3" customWidth="1"/>
    <col min="14086" max="14088" width="6.36328125" style="3" customWidth="1"/>
    <col min="14089" max="14334" width="9.08984375" style="3"/>
    <col min="14335" max="14335" width="5.90625" style="3" customWidth="1"/>
    <col min="14336" max="14336" width="20.08984375" style="3" customWidth="1"/>
    <col min="14337" max="14337" width="19.90625" style="3" customWidth="1"/>
    <col min="14338" max="14338" width="8.6328125" style="3" customWidth="1"/>
    <col min="14339" max="14339" width="11.54296875" style="3" customWidth="1"/>
    <col min="14340" max="14340" width="9.453125" style="3" customWidth="1"/>
    <col min="14341" max="14341" width="6.6328125" style="3" customWidth="1"/>
    <col min="14342" max="14344" width="6.36328125" style="3" customWidth="1"/>
    <col min="14345" max="14590" width="9.08984375" style="3"/>
    <col min="14591" max="14591" width="5.90625" style="3" customWidth="1"/>
    <col min="14592" max="14592" width="20.08984375" style="3" customWidth="1"/>
    <col min="14593" max="14593" width="19.90625" style="3" customWidth="1"/>
    <col min="14594" max="14594" width="8.6328125" style="3" customWidth="1"/>
    <col min="14595" max="14595" width="11.54296875" style="3" customWidth="1"/>
    <col min="14596" max="14596" width="9.453125" style="3" customWidth="1"/>
    <col min="14597" max="14597" width="6.6328125" style="3" customWidth="1"/>
    <col min="14598" max="14600" width="6.36328125" style="3" customWidth="1"/>
    <col min="14601" max="14846" width="9.08984375" style="3"/>
    <col min="14847" max="14847" width="5.90625" style="3" customWidth="1"/>
    <col min="14848" max="14848" width="20.08984375" style="3" customWidth="1"/>
    <col min="14849" max="14849" width="19.90625" style="3" customWidth="1"/>
    <col min="14850" max="14850" width="8.6328125" style="3" customWidth="1"/>
    <col min="14851" max="14851" width="11.54296875" style="3" customWidth="1"/>
    <col min="14852" max="14852" width="9.453125" style="3" customWidth="1"/>
    <col min="14853" max="14853" width="6.6328125" style="3" customWidth="1"/>
    <col min="14854" max="14856" width="6.36328125" style="3" customWidth="1"/>
    <col min="14857" max="15102" width="9.08984375" style="3"/>
    <col min="15103" max="15103" width="5.90625" style="3" customWidth="1"/>
    <col min="15104" max="15104" width="20.08984375" style="3" customWidth="1"/>
    <col min="15105" max="15105" width="19.90625" style="3" customWidth="1"/>
    <col min="15106" max="15106" width="8.6328125" style="3" customWidth="1"/>
    <col min="15107" max="15107" width="11.54296875" style="3" customWidth="1"/>
    <col min="15108" max="15108" width="9.453125" style="3" customWidth="1"/>
    <col min="15109" max="15109" width="6.6328125" style="3" customWidth="1"/>
    <col min="15110" max="15112" width="6.36328125" style="3" customWidth="1"/>
    <col min="15113" max="15358" width="9.08984375" style="3"/>
    <col min="15359" max="15359" width="5.90625" style="3" customWidth="1"/>
    <col min="15360" max="15360" width="20.08984375" style="3" customWidth="1"/>
    <col min="15361" max="15361" width="19.90625" style="3" customWidth="1"/>
    <col min="15362" max="15362" width="8.6328125" style="3" customWidth="1"/>
    <col min="15363" max="15363" width="11.54296875" style="3" customWidth="1"/>
    <col min="15364" max="15364" width="9.453125" style="3" customWidth="1"/>
    <col min="15365" max="15365" width="6.6328125" style="3" customWidth="1"/>
    <col min="15366" max="15368" width="6.36328125" style="3" customWidth="1"/>
    <col min="15369" max="15614" width="9.08984375" style="3"/>
    <col min="15615" max="15615" width="5.90625" style="3" customWidth="1"/>
    <col min="15616" max="15616" width="20.08984375" style="3" customWidth="1"/>
    <col min="15617" max="15617" width="19.90625" style="3" customWidth="1"/>
    <col min="15618" max="15618" width="8.6328125" style="3" customWidth="1"/>
    <col min="15619" max="15619" width="11.54296875" style="3" customWidth="1"/>
    <col min="15620" max="15620" width="9.453125" style="3" customWidth="1"/>
    <col min="15621" max="15621" width="6.6328125" style="3" customWidth="1"/>
    <col min="15622" max="15624" width="6.36328125" style="3" customWidth="1"/>
    <col min="15625" max="15870" width="9.08984375" style="3"/>
    <col min="15871" max="15871" width="5.90625" style="3" customWidth="1"/>
    <col min="15872" max="15872" width="20.08984375" style="3" customWidth="1"/>
    <col min="15873" max="15873" width="19.90625" style="3" customWidth="1"/>
    <col min="15874" max="15874" width="8.6328125" style="3" customWidth="1"/>
    <col min="15875" max="15875" width="11.54296875" style="3" customWidth="1"/>
    <col min="15876" max="15876" width="9.453125" style="3" customWidth="1"/>
    <col min="15877" max="15877" width="6.6328125" style="3" customWidth="1"/>
    <col min="15878" max="15880" width="6.36328125" style="3" customWidth="1"/>
    <col min="15881" max="16126" width="9.08984375" style="3"/>
    <col min="16127" max="16127" width="5.90625" style="3" customWidth="1"/>
    <col min="16128" max="16128" width="20.08984375" style="3" customWidth="1"/>
    <col min="16129" max="16129" width="19.90625" style="3" customWidth="1"/>
    <col min="16130" max="16130" width="8.6328125" style="3" customWidth="1"/>
    <col min="16131" max="16131" width="11.54296875" style="3" customWidth="1"/>
    <col min="16132" max="16132" width="9.453125" style="3" customWidth="1"/>
    <col min="16133" max="16133" width="6.6328125" style="3" customWidth="1"/>
    <col min="16134" max="16136" width="6.36328125" style="3" customWidth="1"/>
    <col min="16137" max="16384" width="9.08984375" style="3"/>
  </cols>
  <sheetData>
    <row r="1" spans="1:11" ht="15.9" customHeight="1" thickBot="1" x14ac:dyDescent="0.35">
      <c r="A1" s="48" t="s">
        <v>233</v>
      </c>
      <c r="B1" s="48"/>
      <c r="C1" s="1" t="s">
        <v>0</v>
      </c>
      <c r="D1" s="49" t="s">
        <v>1</v>
      </c>
      <c r="E1" s="51" t="s">
        <v>2</v>
      </c>
      <c r="F1" s="52"/>
      <c r="G1" s="52"/>
      <c r="H1" s="52"/>
      <c r="I1" s="2">
        <f>COUNTIF(F8:F40,"&gt;0")</f>
        <v>27</v>
      </c>
      <c r="J1" s="2"/>
      <c r="K1" s="2"/>
    </row>
    <row r="2" spans="1:11" ht="15.9" customHeight="1" thickBot="1" x14ac:dyDescent="0.35">
      <c r="A2" s="48"/>
      <c r="B2" s="48"/>
      <c r="C2" s="4" t="s">
        <v>3</v>
      </c>
      <c r="D2" s="50"/>
      <c r="E2" s="51"/>
      <c r="F2" s="52"/>
      <c r="G2" s="52"/>
      <c r="H2" s="52"/>
      <c r="I2" s="2"/>
      <c r="J2" s="2"/>
      <c r="K2" s="2"/>
    </row>
    <row r="3" spans="1:11" ht="15.9" customHeight="1" thickBot="1" x14ac:dyDescent="0.35">
      <c r="A3" s="48"/>
      <c r="B3" s="48"/>
      <c r="C3" s="4"/>
      <c r="D3" s="55" t="e">
        <f>SUM(#REF!)</f>
        <v>#REF!</v>
      </c>
      <c r="E3" s="51"/>
      <c r="F3" s="52"/>
      <c r="G3" s="52"/>
      <c r="H3" s="52"/>
      <c r="I3" s="2"/>
      <c r="J3" s="2"/>
      <c r="K3" s="2"/>
    </row>
    <row r="4" spans="1:11" ht="15.9" customHeight="1" thickBot="1" x14ac:dyDescent="0.35">
      <c r="A4" s="48"/>
      <c r="B4" s="48"/>
      <c r="C4" s="4"/>
      <c r="D4" s="56"/>
      <c r="E4" s="53"/>
      <c r="F4" s="54"/>
      <c r="G4" s="54"/>
      <c r="H4" s="54"/>
      <c r="I4" s="2"/>
      <c r="J4" s="2"/>
      <c r="K4" s="2"/>
    </row>
    <row r="5" spans="1:11" ht="20.149999999999999" customHeight="1" thickBot="1" x14ac:dyDescent="0.3">
      <c r="A5" s="57"/>
      <c r="B5" s="60" t="s">
        <v>4</v>
      </c>
      <c r="C5" s="62" t="s">
        <v>5</v>
      </c>
      <c r="D5" s="63" t="s">
        <v>6</v>
      </c>
      <c r="E5" s="65" t="s">
        <v>1</v>
      </c>
      <c r="F5" s="65" t="s">
        <v>7</v>
      </c>
      <c r="G5" s="65" t="s">
        <v>8</v>
      </c>
      <c r="H5" s="67" t="s">
        <v>9</v>
      </c>
    </row>
    <row r="6" spans="1:11" ht="20.149999999999999" customHeight="1" thickBot="1" x14ac:dyDescent="0.3">
      <c r="A6" s="58"/>
      <c r="B6" s="60"/>
      <c r="C6" s="62"/>
      <c r="D6" s="63"/>
      <c r="E6" s="65"/>
      <c r="F6" s="65"/>
      <c r="G6" s="65"/>
      <c r="H6" s="67"/>
    </row>
    <row r="7" spans="1:11" ht="20.149999999999999" customHeight="1" x14ac:dyDescent="0.25">
      <c r="A7" s="59"/>
      <c r="B7" s="61"/>
      <c r="C7" s="5"/>
      <c r="D7" s="64" t="s">
        <v>10</v>
      </c>
      <c r="E7" s="66"/>
      <c r="F7" s="66"/>
      <c r="G7" s="66"/>
      <c r="H7" s="68"/>
      <c r="I7" s="6" t="s">
        <v>11</v>
      </c>
    </row>
    <row r="8" spans="1:11" ht="13" x14ac:dyDescent="0.25">
      <c r="A8" s="7">
        <f t="shared" ref="A8:A16" si="0">IF(OR(ISBLANK($B8),$D8&lt;0),"",ROW(A8)-7)</f>
        <v>1</v>
      </c>
      <c r="B8" s="16" t="s">
        <v>73</v>
      </c>
      <c r="C8" s="16" t="s">
        <v>74</v>
      </c>
      <c r="D8" s="9" t="s">
        <v>13</v>
      </c>
      <c r="E8" s="28">
        <f t="shared" ref="E8:E16" si="1">SUM(F8:G8)</f>
        <v>545</v>
      </c>
      <c r="F8" s="29">
        <v>360</v>
      </c>
      <c r="G8" s="30">
        <v>185</v>
      </c>
      <c r="H8" s="30">
        <v>8</v>
      </c>
      <c r="I8" s="13"/>
    </row>
    <row r="9" spans="1:11" ht="13" x14ac:dyDescent="0.25">
      <c r="A9" s="27">
        <f t="shared" si="0"/>
        <v>2</v>
      </c>
      <c r="B9" s="8" t="s">
        <v>128</v>
      </c>
      <c r="C9" s="8" t="s">
        <v>129</v>
      </c>
      <c r="D9" s="9" t="s">
        <v>13</v>
      </c>
      <c r="E9" s="28">
        <f t="shared" si="1"/>
        <v>544</v>
      </c>
      <c r="F9" s="11">
        <v>358</v>
      </c>
      <c r="G9" s="12">
        <v>186</v>
      </c>
      <c r="H9" s="12">
        <v>8</v>
      </c>
      <c r="I9" s="13"/>
    </row>
    <row r="10" spans="1:11" ht="13" x14ac:dyDescent="0.25">
      <c r="A10" s="7">
        <f t="shared" si="0"/>
        <v>3</v>
      </c>
      <c r="B10" s="14" t="s">
        <v>70</v>
      </c>
      <c r="C10" s="14" t="s">
        <v>62</v>
      </c>
      <c r="D10" s="9" t="s">
        <v>13</v>
      </c>
      <c r="E10" s="28">
        <f t="shared" si="1"/>
        <v>542</v>
      </c>
      <c r="F10" s="11">
        <v>358</v>
      </c>
      <c r="G10" s="12">
        <v>184</v>
      </c>
      <c r="H10" s="12">
        <v>2</v>
      </c>
      <c r="I10" s="13"/>
    </row>
    <row r="11" spans="1:11" ht="13" x14ac:dyDescent="0.25">
      <c r="A11" s="7">
        <f t="shared" si="0"/>
        <v>4</v>
      </c>
      <c r="B11" s="16" t="s">
        <v>61</v>
      </c>
      <c r="C11" s="16" t="s">
        <v>62</v>
      </c>
      <c r="D11" s="9" t="s">
        <v>13</v>
      </c>
      <c r="E11" s="28">
        <f t="shared" si="1"/>
        <v>533</v>
      </c>
      <c r="F11" s="11">
        <v>374</v>
      </c>
      <c r="G11" s="12">
        <v>159</v>
      </c>
      <c r="H11" s="12">
        <v>12</v>
      </c>
      <c r="I11" s="13"/>
    </row>
    <row r="12" spans="1:11" ht="13" x14ac:dyDescent="0.25">
      <c r="A12" s="7">
        <f t="shared" si="0"/>
        <v>5</v>
      </c>
      <c r="B12" s="8" t="s">
        <v>176</v>
      </c>
      <c r="C12" s="8" t="s">
        <v>177</v>
      </c>
      <c r="D12" s="9" t="s">
        <v>13</v>
      </c>
      <c r="E12" s="28">
        <f t="shared" si="1"/>
        <v>516</v>
      </c>
      <c r="F12" s="11">
        <v>367</v>
      </c>
      <c r="G12" s="12">
        <v>149</v>
      </c>
      <c r="H12" s="12">
        <v>7</v>
      </c>
      <c r="I12" s="13"/>
    </row>
    <row r="13" spans="1:11" ht="14.5" x14ac:dyDescent="0.25">
      <c r="A13" s="27">
        <f t="shared" si="0"/>
        <v>6</v>
      </c>
      <c r="B13" s="46" t="s">
        <v>185</v>
      </c>
      <c r="C13" s="16" t="s">
        <v>186</v>
      </c>
      <c r="D13" s="9" t="s">
        <v>13</v>
      </c>
      <c r="E13" s="28">
        <f t="shared" si="1"/>
        <v>516</v>
      </c>
      <c r="F13" s="11">
        <v>368</v>
      </c>
      <c r="G13" s="12">
        <v>148</v>
      </c>
      <c r="H13" s="12">
        <v>12</v>
      </c>
      <c r="I13" s="13"/>
    </row>
    <row r="14" spans="1:11" ht="13" x14ac:dyDescent="0.25">
      <c r="A14" s="7">
        <f t="shared" si="0"/>
        <v>7</v>
      </c>
      <c r="B14" s="14" t="s">
        <v>77</v>
      </c>
      <c r="C14" s="14" t="s">
        <v>72</v>
      </c>
      <c r="D14" s="9" t="s">
        <v>13</v>
      </c>
      <c r="E14" s="28">
        <f t="shared" si="1"/>
        <v>499</v>
      </c>
      <c r="F14" s="11">
        <v>333</v>
      </c>
      <c r="G14" s="12">
        <v>166</v>
      </c>
      <c r="H14" s="12">
        <v>9</v>
      </c>
      <c r="I14" s="13"/>
    </row>
    <row r="15" spans="1:11" ht="13" x14ac:dyDescent="0.25">
      <c r="A15" s="7">
        <f t="shared" si="0"/>
        <v>8</v>
      </c>
      <c r="B15" s="8" t="s">
        <v>71</v>
      </c>
      <c r="C15" s="8" t="s">
        <v>191</v>
      </c>
      <c r="D15" s="9" t="s">
        <v>13</v>
      </c>
      <c r="E15" s="28">
        <f t="shared" si="1"/>
        <v>499</v>
      </c>
      <c r="F15" s="11">
        <v>339</v>
      </c>
      <c r="G15" s="12">
        <v>160</v>
      </c>
      <c r="H15" s="12">
        <v>14</v>
      </c>
      <c r="I15" s="13"/>
    </row>
    <row r="16" spans="1:11" ht="13" x14ac:dyDescent="0.25">
      <c r="A16" s="7">
        <f t="shared" si="0"/>
        <v>9</v>
      </c>
      <c r="B16" s="14" t="s">
        <v>135</v>
      </c>
      <c r="C16" s="8" t="s">
        <v>136</v>
      </c>
      <c r="D16" s="9" t="s">
        <v>13</v>
      </c>
      <c r="E16" s="28">
        <f t="shared" si="1"/>
        <v>481</v>
      </c>
      <c r="F16" s="11">
        <v>326</v>
      </c>
      <c r="G16" s="12">
        <v>155</v>
      </c>
      <c r="H16" s="12">
        <v>6</v>
      </c>
      <c r="I16" s="13"/>
    </row>
    <row r="17" spans="1:9" ht="13" x14ac:dyDescent="0.25">
      <c r="A17" s="7"/>
      <c r="B17" s="16"/>
      <c r="C17" s="16"/>
      <c r="D17" s="9"/>
      <c r="E17" s="10"/>
      <c r="F17" s="11"/>
      <c r="G17" s="12"/>
      <c r="H17" s="12"/>
      <c r="I17" s="13"/>
    </row>
    <row r="18" spans="1:9" ht="13" x14ac:dyDescent="0.25">
      <c r="A18" s="7" t="s">
        <v>43</v>
      </c>
      <c r="B18" s="47" t="s">
        <v>145</v>
      </c>
      <c r="C18" s="14" t="s">
        <v>146</v>
      </c>
      <c r="D18" s="9" t="s">
        <v>32</v>
      </c>
      <c r="E18" s="10">
        <f t="shared" ref="E15:E25" si="2">SUM(F18:G18)</f>
        <v>556</v>
      </c>
      <c r="F18" s="11">
        <v>370</v>
      </c>
      <c r="G18" s="12">
        <v>186</v>
      </c>
      <c r="H18" s="12">
        <v>4</v>
      </c>
      <c r="I18" s="13"/>
    </row>
    <row r="19" spans="1:9" ht="13" x14ac:dyDescent="0.25">
      <c r="A19" s="7" t="s">
        <v>44</v>
      </c>
      <c r="B19" s="16" t="s">
        <v>194</v>
      </c>
      <c r="C19" s="16" t="s">
        <v>186</v>
      </c>
      <c r="D19" s="9" t="s">
        <v>32</v>
      </c>
      <c r="E19" s="10">
        <f t="shared" si="2"/>
        <v>546</v>
      </c>
      <c r="F19" s="11">
        <v>354</v>
      </c>
      <c r="G19" s="12">
        <v>192</v>
      </c>
      <c r="H19" s="12">
        <v>4</v>
      </c>
      <c r="I19" s="13"/>
    </row>
    <row r="20" spans="1:9" ht="13" x14ac:dyDescent="0.25">
      <c r="A20" s="7" t="s">
        <v>45</v>
      </c>
      <c r="B20" s="14" t="s">
        <v>144</v>
      </c>
      <c r="C20" s="8" t="s">
        <v>129</v>
      </c>
      <c r="D20" s="9" t="s">
        <v>32</v>
      </c>
      <c r="E20" s="10">
        <f t="shared" si="2"/>
        <v>543</v>
      </c>
      <c r="F20" s="11">
        <v>345</v>
      </c>
      <c r="G20" s="12">
        <v>198</v>
      </c>
      <c r="H20" s="12">
        <v>3</v>
      </c>
      <c r="I20" s="13"/>
    </row>
    <row r="21" spans="1:9" ht="13" x14ac:dyDescent="0.25">
      <c r="A21" s="7" t="s">
        <v>46</v>
      </c>
      <c r="B21" s="8" t="s">
        <v>190</v>
      </c>
      <c r="C21" s="8" t="s">
        <v>191</v>
      </c>
      <c r="D21" s="9" t="s">
        <v>32</v>
      </c>
      <c r="E21" s="10">
        <f t="shared" si="2"/>
        <v>543</v>
      </c>
      <c r="F21" s="11">
        <v>378</v>
      </c>
      <c r="G21" s="12">
        <v>165</v>
      </c>
      <c r="H21" s="12">
        <v>4</v>
      </c>
      <c r="I21" s="13"/>
    </row>
    <row r="22" spans="1:9" ht="13" x14ac:dyDescent="0.25">
      <c r="A22" s="7" t="s">
        <v>47</v>
      </c>
      <c r="B22" s="16" t="s">
        <v>192</v>
      </c>
      <c r="C22" s="16" t="s">
        <v>74</v>
      </c>
      <c r="D22" s="9" t="s">
        <v>32</v>
      </c>
      <c r="E22" s="10">
        <f t="shared" si="2"/>
        <v>541</v>
      </c>
      <c r="F22" s="11">
        <v>364</v>
      </c>
      <c r="G22" s="12">
        <v>177</v>
      </c>
      <c r="H22" s="12">
        <v>4</v>
      </c>
      <c r="I22" s="13"/>
    </row>
    <row r="23" spans="1:9" ht="13" x14ac:dyDescent="0.25">
      <c r="A23" s="7" t="s">
        <v>48</v>
      </c>
      <c r="B23" s="8" t="s">
        <v>197</v>
      </c>
      <c r="C23" s="8" t="s">
        <v>196</v>
      </c>
      <c r="D23" s="9" t="s">
        <v>32</v>
      </c>
      <c r="E23" s="10">
        <f t="shared" si="2"/>
        <v>539</v>
      </c>
      <c r="F23" s="11">
        <v>366</v>
      </c>
      <c r="G23" s="12">
        <v>173</v>
      </c>
      <c r="H23" s="12">
        <v>3</v>
      </c>
      <c r="I23" s="13"/>
    </row>
    <row r="24" spans="1:9" ht="13" x14ac:dyDescent="0.25">
      <c r="A24" s="7" t="s">
        <v>49</v>
      </c>
      <c r="B24" s="8" t="s">
        <v>187</v>
      </c>
      <c r="C24" s="16" t="s">
        <v>188</v>
      </c>
      <c r="D24" s="9" t="s">
        <v>32</v>
      </c>
      <c r="E24" s="10">
        <f t="shared" si="2"/>
        <v>534</v>
      </c>
      <c r="F24" s="11">
        <v>376</v>
      </c>
      <c r="G24" s="12">
        <v>158</v>
      </c>
      <c r="H24" s="12">
        <v>12</v>
      </c>
      <c r="I24" s="13"/>
    </row>
    <row r="25" spans="1:9" ht="14.5" x14ac:dyDescent="0.25">
      <c r="A25" s="7" t="s">
        <v>50</v>
      </c>
      <c r="B25" s="31" t="s">
        <v>82</v>
      </c>
      <c r="C25" s="8" t="s">
        <v>83</v>
      </c>
      <c r="D25" s="9" t="s">
        <v>32</v>
      </c>
      <c r="E25" s="10">
        <f t="shared" si="2"/>
        <v>533</v>
      </c>
      <c r="F25" s="11">
        <v>363</v>
      </c>
      <c r="G25" s="12">
        <v>170</v>
      </c>
      <c r="H25" s="12">
        <v>9</v>
      </c>
      <c r="I25" s="13"/>
    </row>
    <row r="26" spans="1:9" ht="13" x14ac:dyDescent="0.25">
      <c r="A26" s="7" t="s">
        <v>51</v>
      </c>
      <c r="B26" s="16" t="s">
        <v>208</v>
      </c>
      <c r="C26" s="8" t="s">
        <v>209</v>
      </c>
      <c r="D26" s="9" t="s">
        <v>32</v>
      </c>
      <c r="E26" s="10">
        <f t="shared" ref="E26:E35" si="3">SUM(F26:G26)</f>
        <v>527</v>
      </c>
      <c r="F26" s="11">
        <v>358</v>
      </c>
      <c r="G26" s="12">
        <v>169</v>
      </c>
      <c r="H26" s="12">
        <v>7</v>
      </c>
      <c r="I26" s="13"/>
    </row>
    <row r="27" spans="1:9" ht="14.5" x14ac:dyDescent="0.25">
      <c r="A27" s="7" t="s">
        <v>52</v>
      </c>
      <c r="B27" s="46" t="s">
        <v>202</v>
      </c>
      <c r="C27" s="8" t="s">
        <v>203</v>
      </c>
      <c r="D27" s="9" t="s">
        <v>32</v>
      </c>
      <c r="E27" s="10">
        <f t="shared" si="3"/>
        <v>518</v>
      </c>
      <c r="F27" s="11">
        <v>345</v>
      </c>
      <c r="G27" s="12">
        <v>173</v>
      </c>
      <c r="H27" s="12">
        <v>7</v>
      </c>
      <c r="I27" s="13"/>
    </row>
    <row r="28" spans="1:9" ht="13" x14ac:dyDescent="0.25">
      <c r="A28" s="7" t="s">
        <v>53</v>
      </c>
      <c r="B28" s="16" t="s">
        <v>189</v>
      </c>
      <c r="C28" s="16" t="s">
        <v>186</v>
      </c>
      <c r="D28" s="9" t="s">
        <v>32</v>
      </c>
      <c r="E28" s="10">
        <f t="shared" si="3"/>
        <v>516</v>
      </c>
      <c r="F28" s="11">
        <v>374</v>
      </c>
      <c r="G28" s="12">
        <v>142</v>
      </c>
      <c r="H28" s="12">
        <v>8</v>
      </c>
      <c r="I28" s="13"/>
    </row>
    <row r="29" spans="1:9" ht="13" x14ac:dyDescent="0.25">
      <c r="A29" s="7" t="s">
        <v>96</v>
      </c>
      <c r="B29" s="16" t="s">
        <v>229</v>
      </c>
      <c r="C29" s="16" t="s">
        <v>188</v>
      </c>
      <c r="D29" s="9" t="s">
        <v>32</v>
      </c>
      <c r="E29" s="10">
        <f t="shared" si="3"/>
        <v>508</v>
      </c>
      <c r="F29" s="11">
        <v>351</v>
      </c>
      <c r="G29" s="12">
        <v>157</v>
      </c>
      <c r="H29" s="12">
        <v>16</v>
      </c>
      <c r="I29" s="13"/>
    </row>
    <row r="30" spans="1:9" ht="13" x14ac:dyDescent="0.25">
      <c r="A30" s="7" t="s">
        <v>97</v>
      </c>
      <c r="B30" s="8" t="s">
        <v>230</v>
      </c>
      <c r="C30" s="8" t="s">
        <v>62</v>
      </c>
      <c r="D30" s="9" t="s">
        <v>32</v>
      </c>
      <c r="E30" s="10">
        <f t="shared" si="3"/>
        <v>504</v>
      </c>
      <c r="F30" s="11">
        <v>349</v>
      </c>
      <c r="G30" s="12">
        <v>155</v>
      </c>
      <c r="H30" s="12">
        <v>10</v>
      </c>
      <c r="I30" s="13"/>
    </row>
    <row r="31" spans="1:9" ht="13" x14ac:dyDescent="0.25">
      <c r="A31" s="7" t="s">
        <v>98</v>
      </c>
      <c r="B31" s="8" t="s">
        <v>210</v>
      </c>
      <c r="C31" s="8" t="s">
        <v>196</v>
      </c>
      <c r="D31" s="9" t="s">
        <v>32</v>
      </c>
      <c r="E31" s="10">
        <f t="shared" si="3"/>
        <v>492</v>
      </c>
      <c r="F31" s="11">
        <v>334</v>
      </c>
      <c r="G31" s="12">
        <v>158</v>
      </c>
      <c r="H31" s="12">
        <v>7</v>
      </c>
      <c r="I31" s="13"/>
    </row>
    <row r="32" spans="1:9" ht="13" x14ac:dyDescent="0.25">
      <c r="A32" s="7" t="s">
        <v>99</v>
      </c>
      <c r="B32" s="16" t="s">
        <v>231</v>
      </c>
      <c r="C32" s="16" t="s">
        <v>188</v>
      </c>
      <c r="D32" s="9" t="s">
        <v>32</v>
      </c>
      <c r="E32" s="10">
        <f t="shared" si="3"/>
        <v>486</v>
      </c>
      <c r="F32" s="11">
        <v>331</v>
      </c>
      <c r="G32" s="12">
        <v>155</v>
      </c>
      <c r="H32" s="12">
        <v>15</v>
      </c>
      <c r="I32" s="13"/>
    </row>
    <row r="33" spans="1:9" ht="13" x14ac:dyDescent="0.25">
      <c r="A33" s="7" t="s">
        <v>100</v>
      </c>
      <c r="B33" s="8" t="s">
        <v>148</v>
      </c>
      <c r="C33" s="8" t="s">
        <v>149</v>
      </c>
      <c r="D33" s="9" t="s">
        <v>32</v>
      </c>
      <c r="E33" s="10">
        <f t="shared" si="3"/>
        <v>485</v>
      </c>
      <c r="F33" s="12">
        <v>319</v>
      </c>
      <c r="G33" s="12">
        <v>166</v>
      </c>
      <c r="H33" s="12">
        <v>7</v>
      </c>
      <c r="I33" s="13"/>
    </row>
    <row r="34" spans="1:9" ht="13" x14ac:dyDescent="0.25">
      <c r="A34" s="7" t="s">
        <v>101</v>
      </c>
      <c r="B34" s="14" t="s">
        <v>232</v>
      </c>
      <c r="C34" s="16" t="s">
        <v>72</v>
      </c>
      <c r="D34" s="9" t="s">
        <v>32</v>
      </c>
      <c r="E34" s="10">
        <f t="shared" si="3"/>
        <v>420</v>
      </c>
      <c r="F34" s="12">
        <v>302</v>
      </c>
      <c r="G34" s="12">
        <v>118</v>
      </c>
      <c r="H34" s="12">
        <v>16</v>
      </c>
      <c r="I34" s="13"/>
    </row>
    <row r="35" spans="1:9" ht="13" x14ac:dyDescent="0.25">
      <c r="A35" s="7" t="s">
        <v>102</v>
      </c>
      <c r="B35" s="14" t="s">
        <v>95</v>
      </c>
      <c r="C35" s="16" t="s">
        <v>72</v>
      </c>
      <c r="D35" s="9" t="s">
        <v>32</v>
      </c>
      <c r="E35" s="10">
        <f t="shared" si="3"/>
        <v>371</v>
      </c>
      <c r="F35" s="11">
        <v>293</v>
      </c>
      <c r="G35" s="12">
        <v>78</v>
      </c>
      <c r="H35" s="12">
        <v>27</v>
      </c>
      <c r="I35" s="13"/>
    </row>
    <row r="36" spans="1:9" ht="13" x14ac:dyDescent="0.25">
      <c r="A36" s="7"/>
      <c r="B36" s="22"/>
      <c r="C36" s="22"/>
      <c r="D36" s="12"/>
      <c r="E36" s="10"/>
      <c r="F36" s="12"/>
      <c r="G36" s="12"/>
      <c r="H36" s="12"/>
      <c r="I36" s="13"/>
    </row>
    <row r="37" spans="1:9" ht="13" x14ac:dyDescent="0.25">
      <c r="A37" s="7"/>
      <c r="B37" s="22"/>
      <c r="C37" s="22"/>
      <c r="D37" s="12"/>
      <c r="E37" s="10"/>
      <c r="F37" s="12"/>
      <c r="G37" s="12"/>
      <c r="H37" s="12"/>
      <c r="I37" s="13"/>
    </row>
    <row r="38" spans="1:9" ht="13" x14ac:dyDescent="0.25">
      <c r="A38" s="23"/>
      <c r="B38" s="22"/>
      <c r="C38" s="22"/>
      <c r="D38" s="12"/>
      <c r="E38" s="24"/>
      <c r="F38" s="12"/>
      <c r="G38" s="12"/>
      <c r="H38" s="12"/>
      <c r="I38" s="13"/>
    </row>
    <row r="39" spans="1:9" ht="13" x14ac:dyDescent="0.25">
      <c r="A39" s="23"/>
      <c r="B39" s="22"/>
      <c r="C39" s="22"/>
      <c r="D39" s="12"/>
      <c r="E39" s="24"/>
      <c r="F39" s="12"/>
      <c r="G39" s="12"/>
      <c r="H39" s="12"/>
      <c r="I39" s="13"/>
    </row>
    <row r="40" spans="1:9" ht="13" x14ac:dyDescent="0.25">
      <c r="A40" s="23"/>
      <c r="B40" s="22"/>
      <c r="C40" s="22"/>
      <c r="D40" s="12"/>
      <c r="E40" s="24"/>
      <c r="F40" s="12"/>
      <c r="G40" s="12"/>
      <c r="H40" s="12"/>
      <c r="I40" s="13"/>
    </row>
    <row r="41" spans="1:9" ht="13" x14ac:dyDescent="0.25">
      <c r="A41" s="23"/>
      <c r="B41" s="22"/>
      <c r="C41" s="22"/>
      <c r="D41" s="12"/>
      <c r="E41" s="24"/>
      <c r="F41" s="12"/>
      <c r="G41" s="12"/>
      <c r="H41" s="12"/>
      <c r="I41" s="13"/>
    </row>
    <row r="42" spans="1:9" ht="13" x14ac:dyDescent="0.25">
      <c r="A42" s="23"/>
      <c r="B42" s="22"/>
      <c r="C42" s="22"/>
      <c r="D42" s="12"/>
      <c r="E42" s="24"/>
      <c r="F42" s="12"/>
      <c r="G42" s="12"/>
      <c r="H42" s="12"/>
      <c r="I42" s="13"/>
    </row>
    <row r="43" spans="1:9" ht="13" x14ac:dyDescent="0.25">
      <c r="A43" s="23" t="str">
        <f t="shared" ref="A43:A75" si="4">IF(OR(ISBLANK($B43),$D43&lt;0),"",ROW(A43)-7)</f>
        <v/>
      </c>
      <c r="B43" s="22"/>
      <c r="C43" s="22"/>
      <c r="D43" s="12"/>
      <c r="E43" s="24"/>
      <c r="F43" s="12"/>
      <c r="G43" s="12"/>
      <c r="H43" s="12"/>
      <c r="I43" s="13"/>
    </row>
    <row r="44" spans="1:9" ht="13" x14ac:dyDescent="0.25">
      <c r="A44" s="23" t="str">
        <f t="shared" si="4"/>
        <v/>
      </c>
      <c r="B44" s="22"/>
      <c r="C44" s="22"/>
      <c r="D44" s="12"/>
      <c r="E44" s="24"/>
      <c r="F44" s="12"/>
      <c r="G44" s="12"/>
      <c r="H44" s="12"/>
      <c r="I44" s="13"/>
    </row>
    <row r="45" spans="1:9" ht="13" x14ac:dyDescent="0.25">
      <c r="A45" s="23" t="str">
        <f t="shared" si="4"/>
        <v/>
      </c>
      <c r="B45" s="22"/>
      <c r="C45" s="22"/>
      <c r="D45" s="12"/>
      <c r="E45" s="24"/>
      <c r="F45" s="12"/>
      <c r="G45" s="12"/>
      <c r="H45" s="12"/>
      <c r="I45" s="13"/>
    </row>
    <row r="46" spans="1:9" ht="13" x14ac:dyDescent="0.25">
      <c r="A46" s="23" t="str">
        <f t="shared" si="4"/>
        <v/>
      </c>
      <c r="B46" s="22"/>
      <c r="C46" s="22"/>
      <c r="D46" s="12"/>
      <c r="E46" s="24"/>
      <c r="F46" s="12"/>
      <c r="G46" s="12"/>
      <c r="H46" s="12"/>
      <c r="I46" s="13"/>
    </row>
    <row r="47" spans="1:9" ht="13" x14ac:dyDescent="0.25">
      <c r="A47" s="23" t="str">
        <f t="shared" si="4"/>
        <v/>
      </c>
      <c r="B47" s="22"/>
      <c r="C47" s="22"/>
      <c r="D47" s="12"/>
      <c r="E47" s="24"/>
      <c r="F47" s="12"/>
      <c r="G47" s="12"/>
      <c r="H47" s="12"/>
      <c r="I47" s="13"/>
    </row>
    <row r="48" spans="1:9" ht="13" x14ac:dyDescent="0.25">
      <c r="A48" s="23" t="str">
        <f t="shared" si="4"/>
        <v/>
      </c>
      <c r="B48" s="22"/>
      <c r="C48" s="22"/>
      <c r="D48" s="12"/>
      <c r="E48" s="24"/>
      <c r="F48" s="12"/>
      <c r="G48" s="12"/>
      <c r="H48" s="12"/>
      <c r="I48" s="13"/>
    </row>
    <row r="49" spans="1:9" ht="13" x14ac:dyDescent="0.25">
      <c r="A49" s="23" t="str">
        <f t="shared" si="4"/>
        <v/>
      </c>
      <c r="B49" s="22"/>
      <c r="C49" s="22"/>
      <c r="D49" s="12"/>
      <c r="E49" s="24"/>
      <c r="F49" s="12"/>
      <c r="G49" s="12"/>
      <c r="H49" s="12"/>
      <c r="I49" s="13"/>
    </row>
    <row r="50" spans="1:9" ht="13" x14ac:dyDescent="0.25">
      <c r="A50" s="23" t="str">
        <f t="shared" si="4"/>
        <v/>
      </c>
      <c r="B50" s="22"/>
      <c r="C50" s="22"/>
      <c r="D50" s="12"/>
      <c r="E50" s="24"/>
      <c r="F50" s="12"/>
      <c r="G50" s="12"/>
      <c r="H50" s="12"/>
      <c r="I50" s="13"/>
    </row>
    <row r="51" spans="1:9" ht="13" x14ac:dyDescent="0.25">
      <c r="A51" s="23" t="str">
        <f t="shared" si="4"/>
        <v/>
      </c>
      <c r="B51" s="22"/>
      <c r="C51" s="22"/>
      <c r="D51" s="12"/>
      <c r="E51" s="24"/>
      <c r="F51" s="12"/>
      <c r="G51" s="12"/>
      <c r="H51" s="12"/>
      <c r="I51" s="13"/>
    </row>
    <row r="52" spans="1:9" ht="13" x14ac:dyDescent="0.25">
      <c r="A52" s="23" t="str">
        <f t="shared" si="4"/>
        <v/>
      </c>
      <c r="B52" s="22"/>
      <c r="C52" s="22"/>
      <c r="D52" s="12"/>
      <c r="E52" s="24"/>
      <c r="F52" s="12"/>
      <c r="G52" s="12"/>
      <c r="H52" s="12"/>
      <c r="I52" s="13"/>
    </row>
    <row r="53" spans="1:9" ht="13" x14ac:dyDescent="0.25">
      <c r="A53" s="23" t="str">
        <f t="shared" si="4"/>
        <v/>
      </c>
      <c r="B53" s="22"/>
      <c r="C53" s="22"/>
      <c r="D53" s="12"/>
      <c r="E53" s="24"/>
      <c r="F53" s="12"/>
      <c r="G53" s="12"/>
      <c r="H53" s="12"/>
      <c r="I53" s="13"/>
    </row>
    <row r="54" spans="1:9" ht="13" x14ac:dyDescent="0.25">
      <c r="A54" s="23" t="str">
        <f t="shared" si="4"/>
        <v/>
      </c>
      <c r="B54" s="22"/>
      <c r="C54" s="22"/>
      <c r="D54" s="12"/>
      <c r="E54" s="24"/>
      <c r="F54" s="12"/>
      <c r="G54" s="12"/>
      <c r="H54" s="12"/>
      <c r="I54" s="13"/>
    </row>
    <row r="55" spans="1:9" ht="13" x14ac:dyDescent="0.25">
      <c r="A55" s="23" t="str">
        <f t="shared" si="4"/>
        <v/>
      </c>
      <c r="B55" s="22"/>
      <c r="C55" s="22"/>
      <c r="D55" s="12"/>
      <c r="E55" s="24"/>
      <c r="F55" s="12"/>
      <c r="G55" s="12"/>
      <c r="H55" s="12"/>
      <c r="I55" s="13"/>
    </row>
    <row r="56" spans="1:9" ht="13" x14ac:dyDescent="0.25">
      <c r="A56" s="23" t="str">
        <f t="shared" si="4"/>
        <v/>
      </c>
      <c r="B56" s="22"/>
      <c r="C56" s="22"/>
      <c r="D56" s="12"/>
      <c r="E56" s="24"/>
      <c r="F56" s="12"/>
      <c r="G56" s="12"/>
      <c r="H56" s="12"/>
      <c r="I56" s="13"/>
    </row>
    <row r="57" spans="1:9" ht="13" x14ac:dyDescent="0.25">
      <c r="A57" s="23" t="str">
        <f t="shared" si="4"/>
        <v/>
      </c>
      <c r="B57" s="22"/>
      <c r="C57" s="22"/>
      <c r="D57" s="12"/>
      <c r="E57" s="24"/>
      <c r="F57" s="12"/>
      <c r="G57" s="12"/>
      <c r="H57" s="12"/>
      <c r="I57" s="13"/>
    </row>
    <row r="58" spans="1:9" ht="13" x14ac:dyDescent="0.25">
      <c r="A58" s="23" t="str">
        <f t="shared" si="4"/>
        <v/>
      </c>
      <c r="B58" s="22"/>
      <c r="C58" s="22"/>
      <c r="D58" s="12"/>
      <c r="E58" s="24" t="str">
        <f>IF(OR(ISBLANK($F58))," ",F58+G58)</f>
        <v xml:space="preserve"> </v>
      </c>
      <c r="F58" s="12"/>
      <c r="G58" s="12"/>
      <c r="H58" s="12"/>
      <c r="I58" s="13"/>
    </row>
    <row r="59" spans="1:9" ht="13" x14ac:dyDescent="0.25">
      <c r="A59" s="23" t="str">
        <f t="shared" si="4"/>
        <v/>
      </c>
      <c r="B59" s="22"/>
      <c r="C59" s="22"/>
      <c r="D59" s="12"/>
      <c r="E59" s="24" t="str">
        <f>IF(OR(ISBLANK($F59))," ",F59+G59)</f>
        <v xml:space="preserve"> </v>
      </c>
      <c r="F59" s="12"/>
      <c r="G59" s="12"/>
      <c r="H59" s="12"/>
      <c r="I59" s="13"/>
    </row>
    <row r="60" spans="1:9" ht="13" x14ac:dyDescent="0.25">
      <c r="A60" s="23" t="str">
        <f t="shared" si="4"/>
        <v/>
      </c>
      <c r="B60" s="22"/>
      <c r="C60" s="22"/>
      <c r="D60" s="12"/>
      <c r="E60" s="24" t="str">
        <f>IF(OR(ISBLANK($F60))," ",F60+G60)</f>
        <v xml:space="preserve"> </v>
      </c>
      <c r="F60" s="12"/>
      <c r="G60" s="12"/>
      <c r="H60" s="12"/>
      <c r="I60" s="13"/>
    </row>
    <row r="61" spans="1:9" ht="13" x14ac:dyDescent="0.25">
      <c r="A61" s="23" t="str">
        <f t="shared" si="4"/>
        <v/>
      </c>
      <c r="B61" s="22"/>
      <c r="C61" s="22"/>
      <c r="D61" s="12"/>
      <c r="E61" s="24" t="str">
        <f>IF(OR(ISBLANK($F61))," ",F61+G61)</f>
        <v xml:space="preserve"> </v>
      </c>
      <c r="F61" s="12"/>
      <c r="G61" s="12"/>
      <c r="H61" s="12"/>
      <c r="I61" s="13"/>
    </row>
    <row r="62" spans="1:9" ht="13" x14ac:dyDescent="0.25">
      <c r="A62" s="23" t="str">
        <f t="shared" si="4"/>
        <v/>
      </c>
      <c r="B62" s="22"/>
      <c r="C62" s="22"/>
      <c r="D62" s="12"/>
      <c r="E62" s="24" t="str">
        <f>IF(OR(ISBLANK($F62))," ",F62+G62)</f>
        <v xml:space="preserve"> </v>
      </c>
      <c r="F62" s="12"/>
      <c r="G62" s="12"/>
      <c r="H62" s="12"/>
      <c r="I62" s="13"/>
    </row>
    <row r="63" spans="1:9" ht="13" x14ac:dyDescent="0.25">
      <c r="A63" s="23" t="str">
        <f t="shared" si="4"/>
        <v/>
      </c>
      <c r="B63" s="22"/>
      <c r="C63" s="22"/>
      <c r="D63" s="12"/>
      <c r="E63" s="24"/>
      <c r="F63" s="12"/>
      <c r="G63" s="12"/>
      <c r="H63" s="12"/>
      <c r="I63" s="13"/>
    </row>
    <row r="64" spans="1:9" ht="13" x14ac:dyDescent="0.25">
      <c r="A64" s="23" t="str">
        <f t="shared" si="4"/>
        <v/>
      </c>
      <c r="B64" s="22"/>
      <c r="C64" s="22"/>
      <c r="D64" s="12"/>
      <c r="E64" s="24"/>
      <c r="F64" s="12"/>
      <c r="G64" s="12"/>
      <c r="H64" s="12"/>
      <c r="I64" s="13"/>
    </row>
    <row r="65" spans="1:9" ht="13" x14ac:dyDescent="0.25">
      <c r="A65" s="23" t="str">
        <f t="shared" si="4"/>
        <v/>
      </c>
      <c r="B65" s="22"/>
      <c r="C65" s="22"/>
      <c r="D65" s="12"/>
      <c r="E65" s="24"/>
      <c r="F65" s="12"/>
      <c r="G65" s="12"/>
      <c r="H65" s="12"/>
      <c r="I65" s="13"/>
    </row>
    <row r="66" spans="1:9" ht="13" x14ac:dyDescent="0.25">
      <c r="A66" s="23" t="str">
        <f t="shared" si="4"/>
        <v/>
      </c>
      <c r="B66" s="22"/>
      <c r="C66" s="22"/>
      <c r="D66" s="12"/>
      <c r="E66" s="24"/>
      <c r="F66" s="12"/>
      <c r="G66" s="12"/>
      <c r="H66" s="12"/>
      <c r="I66" s="13"/>
    </row>
    <row r="67" spans="1:9" ht="13" x14ac:dyDescent="0.25">
      <c r="A67" s="23" t="str">
        <f t="shared" si="4"/>
        <v/>
      </c>
      <c r="B67" s="22"/>
      <c r="C67" s="22"/>
      <c r="D67" s="12"/>
      <c r="E67" s="24"/>
      <c r="F67" s="12"/>
      <c r="G67" s="12"/>
      <c r="H67" s="12"/>
      <c r="I67" s="13"/>
    </row>
    <row r="68" spans="1:9" ht="13" x14ac:dyDescent="0.25">
      <c r="A68" s="23" t="str">
        <f t="shared" si="4"/>
        <v/>
      </c>
      <c r="B68" s="22"/>
      <c r="C68" s="22"/>
      <c r="D68" s="12"/>
      <c r="E68" s="24"/>
      <c r="F68" s="12"/>
      <c r="G68" s="12"/>
      <c r="H68" s="12"/>
      <c r="I68" s="13"/>
    </row>
    <row r="69" spans="1:9" ht="13" x14ac:dyDescent="0.25">
      <c r="A69" s="23" t="str">
        <f t="shared" si="4"/>
        <v/>
      </c>
      <c r="B69" s="22"/>
      <c r="C69" s="22"/>
      <c r="D69" s="12"/>
      <c r="E69" s="24"/>
      <c r="F69" s="12"/>
      <c r="G69" s="12"/>
      <c r="H69" s="12"/>
      <c r="I69" s="13"/>
    </row>
    <row r="70" spans="1:9" ht="13" x14ac:dyDescent="0.25">
      <c r="A70" s="23" t="str">
        <f t="shared" si="4"/>
        <v/>
      </c>
      <c r="B70" s="22"/>
      <c r="C70" s="22"/>
      <c r="D70" s="12"/>
      <c r="E70" s="24"/>
      <c r="F70" s="12"/>
      <c r="G70" s="12"/>
      <c r="H70" s="12"/>
      <c r="I70" s="13"/>
    </row>
    <row r="71" spans="1:9" ht="13" x14ac:dyDescent="0.25">
      <c r="A71" s="23" t="str">
        <f t="shared" si="4"/>
        <v/>
      </c>
      <c r="B71" s="22"/>
      <c r="C71" s="22"/>
      <c r="D71" s="12"/>
      <c r="E71" s="24"/>
      <c r="F71" s="12"/>
      <c r="G71" s="12"/>
      <c r="H71" s="12"/>
      <c r="I71" s="13"/>
    </row>
    <row r="72" spans="1:9" ht="13" x14ac:dyDescent="0.25">
      <c r="A72" s="23" t="str">
        <f t="shared" si="4"/>
        <v/>
      </c>
      <c r="B72" s="22"/>
      <c r="C72" s="22"/>
      <c r="D72" s="12"/>
      <c r="E72" s="24"/>
      <c r="F72" s="12"/>
      <c r="G72" s="12"/>
      <c r="H72" s="12"/>
      <c r="I72" s="13"/>
    </row>
    <row r="73" spans="1:9" ht="13" x14ac:dyDescent="0.25">
      <c r="A73" s="23" t="str">
        <f t="shared" si="4"/>
        <v/>
      </c>
      <c r="B73" s="22"/>
      <c r="C73" s="22"/>
      <c r="D73" s="12"/>
      <c r="E73" s="24"/>
      <c r="F73" s="12"/>
      <c r="G73" s="12"/>
      <c r="H73" s="12"/>
      <c r="I73" s="13"/>
    </row>
    <row r="74" spans="1:9" ht="13" x14ac:dyDescent="0.25">
      <c r="A74" s="23" t="str">
        <f t="shared" si="4"/>
        <v/>
      </c>
      <c r="B74" s="22"/>
      <c r="C74" s="22"/>
      <c r="D74" s="12"/>
      <c r="E74" s="24"/>
      <c r="F74" s="12"/>
      <c r="G74" s="12"/>
      <c r="H74" s="12"/>
      <c r="I74" s="13"/>
    </row>
    <row r="75" spans="1:9" ht="13" x14ac:dyDescent="0.25">
      <c r="A75" s="23" t="str">
        <f t="shared" si="4"/>
        <v/>
      </c>
      <c r="B75" s="22"/>
      <c r="C75" s="22"/>
      <c r="D75" s="12"/>
      <c r="E75" s="24"/>
      <c r="F75" s="12"/>
      <c r="G75" s="12"/>
      <c r="H75" s="12"/>
      <c r="I75" s="13"/>
    </row>
  </sheetData>
  <protectedRanges>
    <protectedRange sqref="B36:D92" name="Oblast2"/>
    <protectedRange sqref="F17:H17" name="Oblast3_1_2"/>
    <protectedRange sqref="F8:H16" name="Oblast3_1_3"/>
    <protectedRange sqref="F18:H25" name="Oblast3_1_4"/>
  </protectedRanges>
  <mergeCells count="12">
    <mergeCell ref="G5:G7"/>
    <mergeCell ref="H5:H7"/>
    <mergeCell ref="A1:B4"/>
    <mergeCell ref="D1:D2"/>
    <mergeCell ref="E1:H4"/>
    <mergeCell ref="D3:D4"/>
    <mergeCell ref="A5:A7"/>
    <mergeCell ref="B5:B7"/>
    <mergeCell ref="C5:C6"/>
    <mergeCell ref="D5:D7"/>
    <mergeCell ref="E5:E7"/>
    <mergeCell ref="F5:F7"/>
  </mergeCells>
  <phoneticPr fontId="9" type="noConversion"/>
  <dataValidations count="5">
    <dataValidation type="custom" allowBlank="1" showInputMessage="1" showErrorMessage="1" errorTitle="Chybná hodnota" error="Označení kategorie je písmeno &quot;d&quot; nebo &quot;h&quot;." sqref="WVL983067:WVL983115 IZ27:IZ75 SV27:SV75 ACR27:ACR75 AMN27:AMN75 AWJ27:AWJ75 BGF27:BGF75 BQB27:BQB75 BZX27:BZX75 CJT27:CJT75 CTP27:CTP75 DDL27:DDL75 DNH27:DNH75 DXD27:DXD75 EGZ27:EGZ75 EQV27:EQV75 FAR27:FAR75 FKN27:FKN75 FUJ27:FUJ75 GEF27:GEF75 GOB27:GOB75 GXX27:GXX75 HHT27:HHT75 HRP27:HRP75 IBL27:IBL75 ILH27:ILH75 IVD27:IVD75 JEZ27:JEZ75 JOV27:JOV75 JYR27:JYR75 KIN27:KIN75 KSJ27:KSJ75 LCF27:LCF75 LMB27:LMB75 LVX27:LVX75 MFT27:MFT75 MPP27:MPP75 MZL27:MZL75 NJH27:NJH75 NTD27:NTD75 OCZ27:OCZ75 OMV27:OMV75 OWR27:OWR75 PGN27:PGN75 PQJ27:PQJ75 QAF27:QAF75 QKB27:QKB75 QTX27:QTX75 RDT27:RDT75 RNP27:RNP75 RXL27:RXL75 SHH27:SHH75 SRD27:SRD75 TAZ27:TAZ75 TKV27:TKV75 TUR27:TUR75 UEN27:UEN75 UOJ27:UOJ75 UYF27:UYF75 VIB27:VIB75 VRX27:VRX75 WBT27:WBT75 WLP27:WLP75 WVL27:WVL75 D65563:D65611 IZ65563:IZ65611 SV65563:SV65611 ACR65563:ACR65611 AMN65563:AMN65611 AWJ65563:AWJ65611 BGF65563:BGF65611 BQB65563:BQB65611 BZX65563:BZX65611 CJT65563:CJT65611 CTP65563:CTP65611 DDL65563:DDL65611 DNH65563:DNH65611 DXD65563:DXD65611 EGZ65563:EGZ65611 EQV65563:EQV65611 FAR65563:FAR65611 FKN65563:FKN65611 FUJ65563:FUJ65611 GEF65563:GEF65611 GOB65563:GOB65611 GXX65563:GXX65611 HHT65563:HHT65611 HRP65563:HRP65611 IBL65563:IBL65611 ILH65563:ILH65611 IVD65563:IVD65611 JEZ65563:JEZ65611 JOV65563:JOV65611 JYR65563:JYR65611 KIN65563:KIN65611 KSJ65563:KSJ65611 LCF65563:LCF65611 LMB65563:LMB65611 LVX65563:LVX65611 MFT65563:MFT65611 MPP65563:MPP65611 MZL65563:MZL65611 NJH65563:NJH65611 NTD65563:NTD65611 OCZ65563:OCZ65611 OMV65563:OMV65611 OWR65563:OWR65611 PGN65563:PGN65611 PQJ65563:PQJ65611 QAF65563:QAF65611 QKB65563:QKB65611 QTX65563:QTX65611 RDT65563:RDT65611 RNP65563:RNP65611 RXL65563:RXL65611 SHH65563:SHH65611 SRD65563:SRD65611 TAZ65563:TAZ65611 TKV65563:TKV65611 TUR65563:TUR65611 UEN65563:UEN65611 UOJ65563:UOJ65611 UYF65563:UYF65611 VIB65563:VIB65611 VRX65563:VRX65611 WBT65563:WBT65611 WLP65563:WLP65611 WVL65563:WVL65611 D131099:D131147 IZ131099:IZ131147 SV131099:SV131147 ACR131099:ACR131147 AMN131099:AMN131147 AWJ131099:AWJ131147 BGF131099:BGF131147 BQB131099:BQB131147 BZX131099:BZX131147 CJT131099:CJT131147 CTP131099:CTP131147 DDL131099:DDL131147 DNH131099:DNH131147 DXD131099:DXD131147 EGZ131099:EGZ131147 EQV131099:EQV131147 FAR131099:FAR131147 FKN131099:FKN131147 FUJ131099:FUJ131147 GEF131099:GEF131147 GOB131099:GOB131147 GXX131099:GXX131147 HHT131099:HHT131147 HRP131099:HRP131147 IBL131099:IBL131147 ILH131099:ILH131147 IVD131099:IVD131147 JEZ131099:JEZ131147 JOV131099:JOV131147 JYR131099:JYR131147 KIN131099:KIN131147 KSJ131099:KSJ131147 LCF131099:LCF131147 LMB131099:LMB131147 LVX131099:LVX131147 MFT131099:MFT131147 MPP131099:MPP131147 MZL131099:MZL131147 NJH131099:NJH131147 NTD131099:NTD131147 OCZ131099:OCZ131147 OMV131099:OMV131147 OWR131099:OWR131147 PGN131099:PGN131147 PQJ131099:PQJ131147 QAF131099:QAF131147 QKB131099:QKB131147 QTX131099:QTX131147 RDT131099:RDT131147 RNP131099:RNP131147 RXL131099:RXL131147 SHH131099:SHH131147 SRD131099:SRD131147 TAZ131099:TAZ131147 TKV131099:TKV131147 TUR131099:TUR131147 UEN131099:UEN131147 UOJ131099:UOJ131147 UYF131099:UYF131147 VIB131099:VIB131147 VRX131099:VRX131147 WBT131099:WBT131147 WLP131099:WLP131147 WVL131099:WVL131147 D196635:D196683 IZ196635:IZ196683 SV196635:SV196683 ACR196635:ACR196683 AMN196635:AMN196683 AWJ196635:AWJ196683 BGF196635:BGF196683 BQB196635:BQB196683 BZX196635:BZX196683 CJT196635:CJT196683 CTP196635:CTP196683 DDL196635:DDL196683 DNH196635:DNH196683 DXD196635:DXD196683 EGZ196635:EGZ196683 EQV196635:EQV196683 FAR196635:FAR196683 FKN196635:FKN196683 FUJ196635:FUJ196683 GEF196635:GEF196683 GOB196635:GOB196683 GXX196635:GXX196683 HHT196635:HHT196683 HRP196635:HRP196683 IBL196635:IBL196683 ILH196635:ILH196683 IVD196635:IVD196683 JEZ196635:JEZ196683 JOV196635:JOV196683 JYR196635:JYR196683 KIN196635:KIN196683 KSJ196635:KSJ196683 LCF196635:LCF196683 LMB196635:LMB196683 LVX196635:LVX196683 MFT196635:MFT196683 MPP196635:MPP196683 MZL196635:MZL196683 NJH196635:NJH196683 NTD196635:NTD196683 OCZ196635:OCZ196683 OMV196635:OMV196683 OWR196635:OWR196683 PGN196635:PGN196683 PQJ196635:PQJ196683 QAF196635:QAF196683 QKB196635:QKB196683 QTX196635:QTX196683 RDT196635:RDT196683 RNP196635:RNP196683 RXL196635:RXL196683 SHH196635:SHH196683 SRD196635:SRD196683 TAZ196635:TAZ196683 TKV196635:TKV196683 TUR196635:TUR196683 UEN196635:UEN196683 UOJ196635:UOJ196683 UYF196635:UYF196683 VIB196635:VIB196683 VRX196635:VRX196683 WBT196635:WBT196683 WLP196635:WLP196683 WVL196635:WVL196683 D262171:D262219 IZ262171:IZ262219 SV262171:SV262219 ACR262171:ACR262219 AMN262171:AMN262219 AWJ262171:AWJ262219 BGF262171:BGF262219 BQB262171:BQB262219 BZX262171:BZX262219 CJT262171:CJT262219 CTP262171:CTP262219 DDL262171:DDL262219 DNH262171:DNH262219 DXD262171:DXD262219 EGZ262171:EGZ262219 EQV262171:EQV262219 FAR262171:FAR262219 FKN262171:FKN262219 FUJ262171:FUJ262219 GEF262171:GEF262219 GOB262171:GOB262219 GXX262171:GXX262219 HHT262171:HHT262219 HRP262171:HRP262219 IBL262171:IBL262219 ILH262171:ILH262219 IVD262171:IVD262219 JEZ262171:JEZ262219 JOV262171:JOV262219 JYR262171:JYR262219 KIN262171:KIN262219 KSJ262171:KSJ262219 LCF262171:LCF262219 LMB262171:LMB262219 LVX262171:LVX262219 MFT262171:MFT262219 MPP262171:MPP262219 MZL262171:MZL262219 NJH262171:NJH262219 NTD262171:NTD262219 OCZ262171:OCZ262219 OMV262171:OMV262219 OWR262171:OWR262219 PGN262171:PGN262219 PQJ262171:PQJ262219 QAF262171:QAF262219 QKB262171:QKB262219 QTX262171:QTX262219 RDT262171:RDT262219 RNP262171:RNP262219 RXL262171:RXL262219 SHH262171:SHH262219 SRD262171:SRD262219 TAZ262171:TAZ262219 TKV262171:TKV262219 TUR262171:TUR262219 UEN262171:UEN262219 UOJ262171:UOJ262219 UYF262171:UYF262219 VIB262171:VIB262219 VRX262171:VRX262219 WBT262171:WBT262219 WLP262171:WLP262219 WVL262171:WVL262219 D327707:D327755 IZ327707:IZ327755 SV327707:SV327755 ACR327707:ACR327755 AMN327707:AMN327755 AWJ327707:AWJ327755 BGF327707:BGF327755 BQB327707:BQB327755 BZX327707:BZX327755 CJT327707:CJT327755 CTP327707:CTP327755 DDL327707:DDL327755 DNH327707:DNH327755 DXD327707:DXD327755 EGZ327707:EGZ327755 EQV327707:EQV327755 FAR327707:FAR327755 FKN327707:FKN327755 FUJ327707:FUJ327755 GEF327707:GEF327755 GOB327707:GOB327755 GXX327707:GXX327755 HHT327707:HHT327755 HRP327707:HRP327755 IBL327707:IBL327755 ILH327707:ILH327755 IVD327707:IVD327755 JEZ327707:JEZ327755 JOV327707:JOV327755 JYR327707:JYR327755 KIN327707:KIN327755 KSJ327707:KSJ327755 LCF327707:LCF327755 LMB327707:LMB327755 LVX327707:LVX327755 MFT327707:MFT327755 MPP327707:MPP327755 MZL327707:MZL327755 NJH327707:NJH327755 NTD327707:NTD327755 OCZ327707:OCZ327755 OMV327707:OMV327755 OWR327707:OWR327755 PGN327707:PGN327755 PQJ327707:PQJ327755 QAF327707:QAF327755 QKB327707:QKB327755 QTX327707:QTX327755 RDT327707:RDT327755 RNP327707:RNP327755 RXL327707:RXL327755 SHH327707:SHH327755 SRD327707:SRD327755 TAZ327707:TAZ327755 TKV327707:TKV327755 TUR327707:TUR327755 UEN327707:UEN327755 UOJ327707:UOJ327755 UYF327707:UYF327755 VIB327707:VIB327755 VRX327707:VRX327755 WBT327707:WBT327755 WLP327707:WLP327755 WVL327707:WVL327755 D393243:D393291 IZ393243:IZ393291 SV393243:SV393291 ACR393243:ACR393291 AMN393243:AMN393291 AWJ393243:AWJ393291 BGF393243:BGF393291 BQB393243:BQB393291 BZX393243:BZX393291 CJT393243:CJT393291 CTP393243:CTP393291 DDL393243:DDL393291 DNH393243:DNH393291 DXD393243:DXD393291 EGZ393243:EGZ393291 EQV393243:EQV393291 FAR393243:FAR393291 FKN393243:FKN393291 FUJ393243:FUJ393291 GEF393243:GEF393291 GOB393243:GOB393291 GXX393243:GXX393291 HHT393243:HHT393291 HRP393243:HRP393291 IBL393243:IBL393291 ILH393243:ILH393291 IVD393243:IVD393291 JEZ393243:JEZ393291 JOV393243:JOV393291 JYR393243:JYR393291 KIN393243:KIN393291 KSJ393243:KSJ393291 LCF393243:LCF393291 LMB393243:LMB393291 LVX393243:LVX393291 MFT393243:MFT393291 MPP393243:MPP393291 MZL393243:MZL393291 NJH393243:NJH393291 NTD393243:NTD393291 OCZ393243:OCZ393291 OMV393243:OMV393291 OWR393243:OWR393291 PGN393243:PGN393291 PQJ393243:PQJ393291 QAF393243:QAF393291 QKB393243:QKB393291 QTX393243:QTX393291 RDT393243:RDT393291 RNP393243:RNP393291 RXL393243:RXL393291 SHH393243:SHH393291 SRD393243:SRD393291 TAZ393243:TAZ393291 TKV393243:TKV393291 TUR393243:TUR393291 UEN393243:UEN393291 UOJ393243:UOJ393291 UYF393243:UYF393291 VIB393243:VIB393291 VRX393243:VRX393291 WBT393243:WBT393291 WLP393243:WLP393291 WVL393243:WVL393291 D458779:D458827 IZ458779:IZ458827 SV458779:SV458827 ACR458779:ACR458827 AMN458779:AMN458827 AWJ458779:AWJ458827 BGF458779:BGF458827 BQB458779:BQB458827 BZX458779:BZX458827 CJT458779:CJT458827 CTP458779:CTP458827 DDL458779:DDL458827 DNH458779:DNH458827 DXD458779:DXD458827 EGZ458779:EGZ458827 EQV458779:EQV458827 FAR458779:FAR458827 FKN458779:FKN458827 FUJ458779:FUJ458827 GEF458779:GEF458827 GOB458779:GOB458827 GXX458779:GXX458827 HHT458779:HHT458827 HRP458779:HRP458827 IBL458779:IBL458827 ILH458779:ILH458827 IVD458779:IVD458827 JEZ458779:JEZ458827 JOV458779:JOV458827 JYR458779:JYR458827 KIN458779:KIN458827 KSJ458779:KSJ458827 LCF458779:LCF458827 LMB458779:LMB458827 LVX458779:LVX458827 MFT458779:MFT458827 MPP458779:MPP458827 MZL458779:MZL458827 NJH458779:NJH458827 NTD458779:NTD458827 OCZ458779:OCZ458827 OMV458779:OMV458827 OWR458779:OWR458827 PGN458779:PGN458827 PQJ458779:PQJ458827 QAF458779:QAF458827 QKB458779:QKB458827 QTX458779:QTX458827 RDT458779:RDT458827 RNP458779:RNP458827 RXL458779:RXL458827 SHH458779:SHH458827 SRD458779:SRD458827 TAZ458779:TAZ458827 TKV458779:TKV458827 TUR458779:TUR458827 UEN458779:UEN458827 UOJ458779:UOJ458827 UYF458779:UYF458827 VIB458779:VIB458827 VRX458779:VRX458827 WBT458779:WBT458827 WLP458779:WLP458827 WVL458779:WVL458827 D524315:D524363 IZ524315:IZ524363 SV524315:SV524363 ACR524315:ACR524363 AMN524315:AMN524363 AWJ524315:AWJ524363 BGF524315:BGF524363 BQB524315:BQB524363 BZX524315:BZX524363 CJT524315:CJT524363 CTP524315:CTP524363 DDL524315:DDL524363 DNH524315:DNH524363 DXD524315:DXD524363 EGZ524315:EGZ524363 EQV524315:EQV524363 FAR524315:FAR524363 FKN524315:FKN524363 FUJ524315:FUJ524363 GEF524315:GEF524363 GOB524315:GOB524363 GXX524315:GXX524363 HHT524315:HHT524363 HRP524315:HRP524363 IBL524315:IBL524363 ILH524315:ILH524363 IVD524315:IVD524363 JEZ524315:JEZ524363 JOV524315:JOV524363 JYR524315:JYR524363 KIN524315:KIN524363 KSJ524315:KSJ524363 LCF524315:LCF524363 LMB524315:LMB524363 LVX524315:LVX524363 MFT524315:MFT524363 MPP524315:MPP524363 MZL524315:MZL524363 NJH524315:NJH524363 NTD524315:NTD524363 OCZ524315:OCZ524363 OMV524315:OMV524363 OWR524315:OWR524363 PGN524315:PGN524363 PQJ524315:PQJ524363 QAF524315:QAF524363 QKB524315:QKB524363 QTX524315:QTX524363 RDT524315:RDT524363 RNP524315:RNP524363 RXL524315:RXL524363 SHH524315:SHH524363 SRD524315:SRD524363 TAZ524315:TAZ524363 TKV524315:TKV524363 TUR524315:TUR524363 UEN524315:UEN524363 UOJ524315:UOJ524363 UYF524315:UYF524363 VIB524315:VIB524363 VRX524315:VRX524363 WBT524315:WBT524363 WLP524315:WLP524363 WVL524315:WVL524363 D589851:D589899 IZ589851:IZ589899 SV589851:SV589899 ACR589851:ACR589899 AMN589851:AMN589899 AWJ589851:AWJ589899 BGF589851:BGF589899 BQB589851:BQB589899 BZX589851:BZX589899 CJT589851:CJT589899 CTP589851:CTP589899 DDL589851:DDL589899 DNH589851:DNH589899 DXD589851:DXD589899 EGZ589851:EGZ589899 EQV589851:EQV589899 FAR589851:FAR589899 FKN589851:FKN589899 FUJ589851:FUJ589899 GEF589851:GEF589899 GOB589851:GOB589899 GXX589851:GXX589899 HHT589851:HHT589899 HRP589851:HRP589899 IBL589851:IBL589899 ILH589851:ILH589899 IVD589851:IVD589899 JEZ589851:JEZ589899 JOV589851:JOV589899 JYR589851:JYR589899 KIN589851:KIN589899 KSJ589851:KSJ589899 LCF589851:LCF589899 LMB589851:LMB589899 LVX589851:LVX589899 MFT589851:MFT589899 MPP589851:MPP589899 MZL589851:MZL589899 NJH589851:NJH589899 NTD589851:NTD589899 OCZ589851:OCZ589899 OMV589851:OMV589899 OWR589851:OWR589899 PGN589851:PGN589899 PQJ589851:PQJ589899 QAF589851:QAF589899 QKB589851:QKB589899 QTX589851:QTX589899 RDT589851:RDT589899 RNP589851:RNP589899 RXL589851:RXL589899 SHH589851:SHH589899 SRD589851:SRD589899 TAZ589851:TAZ589899 TKV589851:TKV589899 TUR589851:TUR589899 UEN589851:UEN589899 UOJ589851:UOJ589899 UYF589851:UYF589899 VIB589851:VIB589899 VRX589851:VRX589899 WBT589851:WBT589899 WLP589851:WLP589899 WVL589851:WVL589899 D655387:D655435 IZ655387:IZ655435 SV655387:SV655435 ACR655387:ACR655435 AMN655387:AMN655435 AWJ655387:AWJ655435 BGF655387:BGF655435 BQB655387:BQB655435 BZX655387:BZX655435 CJT655387:CJT655435 CTP655387:CTP655435 DDL655387:DDL655435 DNH655387:DNH655435 DXD655387:DXD655435 EGZ655387:EGZ655435 EQV655387:EQV655435 FAR655387:FAR655435 FKN655387:FKN655435 FUJ655387:FUJ655435 GEF655387:GEF655435 GOB655387:GOB655435 GXX655387:GXX655435 HHT655387:HHT655435 HRP655387:HRP655435 IBL655387:IBL655435 ILH655387:ILH655435 IVD655387:IVD655435 JEZ655387:JEZ655435 JOV655387:JOV655435 JYR655387:JYR655435 KIN655387:KIN655435 KSJ655387:KSJ655435 LCF655387:LCF655435 LMB655387:LMB655435 LVX655387:LVX655435 MFT655387:MFT655435 MPP655387:MPP655435 MZL655387:MZL655435 NJH655387:NJH655435 NTD655387:NTD655435 OCZ655387:OCZ655435 OMV655387:OMV655435 OWR655387:OWR655435 PGN655387:PGN655435 PQJ655387:PQJ655435 QAF655387:QAF655435 QKB655387:QKB655435 QTX655387:QTX655435 RDT655387:RDT655435 RNP655387:RNP655435 RXL655387:RXL655435 SHH655387:SHH655435 SRD655387:SRD655435 TAZ655387:TAZ655435 TKV655387:TKV655435 TUR655387:TUR655435 UEN655387:UEN655435 UOJ655387:UOJ655435 UYF655387:UYF655435 VIB655387:VIB655435 VRX655387:VRX655435 WBT655387:WBT655435 WLP655387:WLP655435 WVL655387:WVL655435 D720923:D720971 IZ720923:IZ720971 SV720923:SV720971 ACR720923:ACR720971 AMN720923:AMN720971 AWJ720923:AWJ720971 BGF720923:BGF720971 BQB720923:BQB720971 BZX720923:BZX720971 CJT720923:CJT720971 CTP720923:CTP720971 DDL720923:DDL720971 DNH720923:DNH720971 DXD720923:DXD720971 EGZ720923:EGZ720971 EQV720923:EQV720971 FAR720923:FAR720971 FKN720923:FKN720971 FUJ720923:FUJ720971 GEF720923:GEF720971 GOB720923:GOB720971 GXX720923:GXX720971 HHT720923:HHT720971 HRP720923:HRP720971 IBL720923:IBL720971 ILH720923:ILH720971 IVD720923:IVD720971 JEZ720923:JEZ720971 JOV720923:JOV720971 JYR720923:JYR720971 KIN720923:KIN720971 KSJ720923:KSJ720971 LCF720923:LCF720971 LMB720923:LMB720971 LVX720923:LVX720971 MFT720923:MFT720971 MPP720923:MPP720971 MZL720923:MZL720971 NJH720923:NJH720971 NTD720923:NTD720971 OCZ720923:OCZ720971 OMV720923:OMV720971 OWR720923:OWR720971 PGN720923:PGN720971 PQJ720923:PQJ720971 QAF720923:QAF720971 QKB720923:QKB720971 QTX720923:QTX720971 RDT720923:RDT720971 RNP720923:RNP720971 RXL720923:RXL720971 SHH720923:SHH720971 SRD720923:SRD720971 TAZ720923:TAZ720971 TKV720923:TKV720971 TUR720923:TUR720971 UEN720923:UEN720971 UOJ720923:UOJ720971 UYF720923:UYF720971 VIB720923:VIB720971 VRX720923:VRX720971 WBT720923:WBT720971 WLP720923:WLP720971 WVL720923:WVL720971 D786459:D786507 IZ786459:IZ786507 SV786459:SV786507 ACR786459:ACR786507 AMN786459:AMN786507 AWJ786459:AWJ786507 BGF786459:BGF786507 BQB786459:BQB786507 BZX786459:BZX786507 CJT786459:CJT786507 CTP786459:CTP786507 DDL786459:DDL786507 DNH786459:DNH786507 DXD786459:DXD786507 EGZ786459:EGZ786507 EQV786459:EQV786507 FAR786459:FAR786507 FKN786459:FKN786507 FUJ786459:FUJ786507 GEF786459:GEF786507 GOB786459:GOB786507 GXX786459:GXX786507 HHT786459:HHT786507 HRP786459:HRP786507 IBL786459:IBL786507 ILH786459:ILH786507 IVD786459:IVD786507 JEZ786459:JEZ786507 JOV786459:JOV786507 JYR786459:JYR786507 KIN786459:KIN786507 KSJ786459:KSJ786507 LCF786459:LCF786507 LMB786459:LMB786507 LVX786459:LVX786507 MFT786459:MFT786507 MPP786459:MPP786507 MZL786459:MZL786507 NJH786459:NJH786507 NTD786459:NTD786507 OCZ786459:OCZ786507 OMV786459:OMV786507 OWR786459:OWR786507 PGN786459:PGN786507 PQJ786459:PQJ786507 QAF786459:QAF786507 QKB786459:QKB786507 QTX786459:QTX786507 RDT786459:RDT786507 RNP786459:RNP786507 RXL786459:RXL786507 SHH786459:SHH786507 SRD786459:SRD786507 TAZ786459:TAZ786507 TKV786459:TKV786507 TUR786459:TUR786507 UEN786459:UEN786507 UOJ786459:UOJ786507 UYF786459:UYF786507 VIB786459:VIB786507 VRX786459:VRX786507 WBT786459:WBT786507 WLP786459:WLP786507 WVL786459:WVL786507 D851995:D852043 IZ851995:IZ852043 SV851995:SV852043 ACR851995:ACR852043 AMN851995:AMN852043 AWJ851995:AWJ852043 BGF851995:BGF852043 BQB851995:BQB852043 BZX851995:BZX852043 CJT851995:CJT852043 CTP851995:CTP852043 DDL851995:DDL852043 DNH851995:DNH852043 DXD851995:DXD852043 EGZ851995:EGZ852043 EQV851995:EQV852043 FAR851995:FAR852043 FKN851995:FKN852043 FUJ851995:FUJ852043 GEF851995:GEF852043 GOB851995:GOB852043 GXX851995:GXX852043 HHT851995:HHT852043 HRP851995:HRP852043 IBL851995:IBL852043 ILH851995:ILH852043 IVD851995:IVD852043 JEZ851995:JEZ852043 JOV851995:JOV852043 JYR851995:JYR852043 KIN851995:KIN852043 KSJ851995:KSJ852043 LCF851995:LCF852043 LMB851995:LMB852043 LVX851995:LVX852043 MFT851995:MFT852043 MPP851995:MPP852043 MZL851995:MZL852043 NJH851995:NJH852043 NTD851995:NTD852043 OCZ851995:OCZ852043 OMV851995:OMV852043 OWR851995:OWR852043 PGN851995:PGN852043 PQJ851995:PQJ852043 QAF851995:QAF852043 QKB851995:QKB852043 QTX851995:QTX852043 RDT851995:RDT852043 RNP851995:RNP852043 RXL851995:RXL852043 SHH851995:SHH852043 SRD851995:SRD852043 TAZ851995:TAZ852043 TKV851995:TKV852043 TUR851995:TUR852043 UEN851995:UEN852043 UOJ851995:UOJ852043 UYF851995:UYF852043 VIB851995:VIB852043 VRX851995:VRX852043 WBT851995:WBT852043 WLP851995:WLP852043 WVL851995:WVL852043 D917531:D917579 IZ917531:IZ917579 SV917531:SV917579 ACR917531:ACR917579 AMN917531:AMN917579 AWJ917531:AWJ917579 BGF917531:BGF917579 BQB917531:BQB917579 BZX917531:BZX917579 CJT917531:CJT917579 CTP917531:CTP917579 DDL917531:DDL917579 DNH917531:DNH917579 DXD917531:DXD917579 EGZ917531:EGZ917579 EQV917531:EQV917579 FAR917531:FAR917579 FKN917531:FKN917579 FUJ917531:FUJ917579 GEF917531:GEF917579 GOB917531:GOB917579 GXX917531:GXX917579 HHT917531:HHT917579 HRP917531:HRP917579 IBL917531:IBL917579 ILH917531:ILH917579 IVD917531:IVD917579 JEZ917531:JEZ917579 JOV917531:JOV917579 JYR917531:JYR917579 KIN917531:KIN917579 KSJ917531:KSJ917579 LCF917531:LCF917579 LMB917531:LMB917579 LVX917531:LVX917579 MFT917531:MFT917579 MPP917531:MPP917579 MZL917531:MZL917579 NJH917531:NJH917579 NTD917531:NTD917579 OCZ917531:OCZ917579 OMV917531:OMV917579 OWR917531:OWR917579 PGN917531:PGN917579 PQJ917531:PQJ917579 QAF917531:QAF917579 QKB917531:QKB917579 QTX917531:QTX917579 RDT917531:RDT917579 RNP917531:RNP917579 RXL917531:RXL917579 SHH917531:SHH917579 SRD917531:SRD917579 TAZ917531:TAZ917579 TKV917531:TKV917579 TUR917531:TUR917579 UEN917531:UEN917579 UOJ917531:UOJ917579 UYF917531:UYF917579 VIB917531:VIB917579 VRX917531:VRX917579 WBT917531:WBT917579 WLP917531:WLP917579 WVL917531:WVL917579 D983067:D983115 IZ983067:IZ983115 SV983067:SV983115 ACR983067:ACR983115 AMN983067:AMN983115 AWJ983067:AWJ983115 BGF983067:BGF983115 BQB983067:BQB983115 BZX983067:BZX983115 CJT983067:CJT983115 CTP983067:CTP983115 DDL983067:DDL983115 DNH983067:DNH983115 DXD983067:DXD983115 EGZ983067:EGZ983115 EQV983067:EQV983115 FAR983067:FAR983115 FKN983067:FKN983115 FUJ983067:FUJ983115 GEF983067:GEF983115 GOB983067:GOB983115 GXX983067:GXX983115 HHT983067:HHT983115 HRP983067:HRP983115 IBL983067:IBL983115 ILH983067:ILH983115 IVD983067:IVD983115 JEZ983067:JEZ983115 JOV983067:JOV983115 JYR983067:JYR983115 KIN983067:KIN983115 KSJ983067:KSJ983115 LCF983067:LCF983115 LMB983067:LMB983115 LVX983067:LVX983115 MFT983067:MFT983115 MPP983067:MPP983115 MZL983067:MZL983115 NJH983067:NJH983115 NTD983067:NTD983115 OCZ983067:OCZ983115 OMV983067:OMV983115 OWR983067:OWR983115 PGN983067:PGN983115 PQJ983067:PQJ983115 QAF983067:QAF983115 QKB983067:QKB983115 QTX983067:QTX983115 RDT983067:RDT983115 RNP983067:RNP983115 RXL983067:RXL983115 SHH983067:SHH983115 SRD983067:SRD983115 TAZ983067:TAZ983115 TKV983067:TKV983115 TUR983067:TUR983115 UEN983067:UEN983115 UOJ983067:UOJ983115 UYF983067:UYF983115 VIB983067:VIB983115 VRX983067:VRX983115 WBT983067:WBT983115 WLP983067:WLP983115 D36:D75" xr:uid="{15EB266D-51F1-4FBA-99CF-B5DD41339688}">
      <formula1>IF(OR(D27="d",D27="h"),-1,0)</formula1>
    </dataValidation>
    <dataValidation type="date" allowBlank="1" showInputMessage="1" showErrorMessage="1" errorTitle="Chybná hodnota" error="Datum narození musí být od 1. 7. 2005 do 30. 6. 2009." sqref="IY27:IY75 SU27:SU75 ACQ27:ACQ75 AMM27:AMM75 AWI27:AWI75 BGE27:BGE75 BQA27:BQA75 BZW27:BZW75 CJS27:CJS75 CTO27:CTO75 DDK27:DDK75 DNG27:DNG75 DXC27:DXC75 EGY27:EGY75 EQU27:EQU75 FAQ27:FAQ75 FKM27:FKM75 FUI27:FUI75 GEE27:GEE75 GOA27:GOA75 GXW27:GXW75 HHS27:HHS75 HRO27:HRO75 IBK27:IBK75 ILG27:ILG75 IVC27:IVC75 JEY27:JEY75 JOU27:JOU75 JYQ27:JYQ75 KIM27:KIM75 KSI27:KSI75 LCE27:LCE75 LMA27:LMA75 LVW27:LVW75 MFS27:MFS75 MPO27:MPO75 MZK27:MZK75 NJG27:NJG75 NTC27:NTC75 OCY27:OCY75 OMU27:OMU75 OWQ27:OWQ75 PGM27:PGM75 PQI27:PQI75 QAE27:QAE75 QKA27:QKA75 QTW27:QTW75 RDS27:RDS75 RNO27:RNO75 RXK27:RXK75 SHG27:SHG75 SRC27:SRC75 TAY27:TAY75 TKU27:TKU75 TUQ27:TUQ75 UEM27:UEM75 UOI27:UOI75 UYE27:UYE75 VIA27:VIA75 VRW27:VRW75 WBS27:WBS75 WLO27:WLO75 WVK27:WVK75 IY65563:IY65611 SU65563:SU65611 ACQ65563:ACQ65611 AMM65563:AMM65611 AWI65563:AWI65611 BGE65563:BGE65611 BQA65563:BQA65611 BZW65563:BZW65611 CJS65563:CJS65611 CTO65563:CTO65611 DDK65563:DDK65611 DNG65563:DNG65611 DXC65563:DXC65611 EGY65563:EGY65611 EQU65563:EQU65611 FAQ65563:FAQ65611 FKM65563:FKM65611 FUI65563:FUI65611 GEE65563:GEE65611 GOA65563:GOA65611 GXW65563:GXW65611 HHS65563:HHS65611 HRO65563:HRO65611 IBK65563:IBK65611 ILG65563:ILG65611 IVC65563:IVC65611 JEY65563:JEY65611 JOU65563:JOU65611 JYQ65563:JYQ65611 KIM65563:KIM65611 KSI65563:KSI65611 LCE65563:LCE65611 LMA65563:LMA65611 LVW65563:LVW65611 MFS65563:MFS65611 MPO65563:MPO65611 MZK65563:MZK65611 NJG65563:NJG65611 NTC65563:NTC65611 OCY65563:OCY65611 OMU65563:OMU65611 OWQ65563:OWQ65611 PGM65563:PGM65611 PQI65563:PQI65611 QAE65563:QAE65611 QKA65563:QKA65611 QTW65563:QTW65611 RDS65563:RDS65611 RNO65563:RNO65611 RXK65563:RXK65611 SHG65563:SHG65611 SRC65563:SRC65611 TAY65563:TAY65611 TKU65563:TKU65611 TUQ65563:TUQ65611 UEM65563:UEM65611 UOI65563:UOI65611 UYE65563:UYE65611 VIA65563:VIA65611 VRW65563:VRW65611 WBS65563:WBS65611 WLO65563:WLO65611 WVK65563:WVK65611 IY131099:IY131147 SU131099:SU131147 ACQ131099:ACQ131147 AMM131099:AMM131147 AWI131099:AWI131147 BGE131099:BGE131147 BQA131099:BQA131147 BZW131099:BZW131147 CJS131099:CJS131147 CTO131099:CTO131147 DDK131099:DDK131147 DNG131099:DNG131147 DXC131099:DXC131147 EGY131099:EGY131147 EQU131099:EQU131147 FAQ131099:FAQ131147 FKM131099:FKM131147 FUI131099:FUI131147 GEE131099:GEE131147 GOA131099:GOA131147 GXW131099:GXW131147 HHS131099:HHS131147 HRO131099:HRO131147 IBK131099:IBK131147 ILG131099:ILG131147 IVC131099:IVC131147 JEY131099:JEY131147 JOU131099:JOU131147 JYQ131099:JYQ131147 KIM131099:KIM131147 KSI131099:KSI131147 LCE131099:LCE131147 LMA131099:LMA131147 LVW131099:LVW131147 MFS131099:MFS131147 MPO131099:MPO131147 MZK131099:MZK131147 NJG131099:NJG131147 NTC131099:NTC131147 OCY131099:OCY131147 OMU131099:OMU131147 OWQ131099:OWQ131147 PGM131099:PGM131147 PQI131099:PQI131147 QAE131099:QAE131147 QKA131099:QKA131147 QTW131099:QTW131147 RDS131099:RDS131147 RNO131099:RNO131147 RXK131099:RXK131147 SHG131099:SHG131147 SRC131099:SRC131147 TAY131099:TAY131147 TKU131099:TKU131147 TUQ131099:TUQ131147 UEM131099:UEM131147 UOI131099:UOI131147 UYE131099:UYE131147 VIA131099:VIA131147 VRW131099:VRW131147 WBS131099:WBS131147 WLO131099:WLO131147 WVK131099:WVK131147 IY196635:IY196683 SU196635:SU196683 ACQ196635:ACQ196683 AMM196635:AMM196683 AWI196635:AWI196683 BGE196635:BGE196683 BQA196635:BQA196683 BZW196635:BZW196683 CJS196635:CJS196683 CTO196635:CTO196683 DDK196635:DDK196683 DNG196635:DNG196683 DXC196635:DXC196683 EGY196635:EGY196683 EQU196635:EQU196683 FAQ196635:FAQ196683 FKM196635:FKM196683 FUI196635:FUI196683 GEE196635:GEE196683 GOA196635:GOA196683 GXW196635:GXW196683 HHS196635:HHS196683 HRO196635:HRO196683 IBK196635:IBK196683 ILG196635:ILG196683 IVC196635:IVC196683 JEY196635:JEY196683 JOU196635:JOU196683 JYQ196635:JYQ196683 KIM196635:KIM196683 KSI196635:KSI196683 LCE196635:LCE196683 LMA196635:LMA196683 LVW196635:LVW196683 MFS196635:MFS196683 MPO196635:MPO196683 MZK196635:MZK196683 NJG196635:NJG196683 NTC196635:NTC196683 OCY196635:OCY196683 OMU196635:OMU196683 OWQ196635:OWQ196683 PGM196635:PGM196683 PQI196635:PQI196683 QAE196635:QAE196683 QKA196635:QKA196683 QTW196635:QTW196683 RDS196635:RDS196683 RNO196635:RNO196683 RXK196635:RXK196683 SHG196635:SHG196683 SRC196635:SRC196683 TAY196635:TAY196683 TKU196635:TKU196683 TUQ196635:TUQ196683 UEM196635:UEM196683 UOI196635:UOI196683 UYE196635:UYE196683 VIA196635:VIA196683 VRW196635:VRW196683 WBS196635:WBS196683 WLO196635:WLO196683 WVK196635:WVK196683 IY262171:IY262219 SU262171:SU262219 ACQ262171:ACQ262219 AMM262171:AMM262219 AWI262171:AWI262219 BGE262171:BGE262219 BQA262171:BQA262219 BZW262171:BZW262219 CJS262171:CJS262219 CTO262171:CTO262219 DDK262171:DDK262219 DNG262171:DNG262219 DXC262171:DXC262219 EGY262171:EGY262219 EQU262171:EQU262219 FAQ262171:FAQ262219 FKM262171:FKM262219 FUI262171:FUI262219 GEE262171:GEE262219 GOA262171:GOA262219 GXW262171:GXW262219 HHS262171:HHS262219 HRO262171:HRO262219 IBK262171:IBK262219 ILG262171:ILG262219 IVC262171:IVC262219 JEY262171:JEY262219 JOU262171:JOU262219 JYQ262171:JYQ262219 KIM262171:KIM262219 KSI262171:KSI262219 LCE262171:LCE262219 LMA262171:LMA262219 LVW262171:LVW262219 MFS262171:MFS262219 MPO262171:MPO262219 MZK262171:MZK262219 NJG262171:NJG262219 NTC262171:NTC262219 OCY262171:OCY262219 OMU262171:OMU262219 OWQ262171:OWQ262219 PGM262171:PGM262219 PQI262171:PQI262219 QAE262171:QAE262219 QKA262171:QKA262219 QTW262171:QTW262219 RDS262171:RDS262219 RNO262171:RNO262219 RXK262171:RXK262219 SHG262171:SHG262219 SRC262171:SRC262219 TAY262171:TAY262219 TKU262171:TKU262219 TUQ262171:TUQ262219 UEM262171:UEM262219 UOI262171:UOI262219 UYE262171:UYE262219 VIA262171:VIA262219 VRW262171:VRW262219 WBS262171:WBS262219 WLO262171:WLO262219 WVK262171:WVK262219 IY327707:IY327755 SU327707:SU327755 ACQ327707:ACQ327755 AMM327707:AMM327755 AWI327707:AWI327755 BGE327707:BGE327755 BQA327707:BQA327755 BZW327707:BZW327755 CJS327707:CJS327755 CTO327707:CTO327755 DDK327707:DDK327755 DNG327707:DNG327755 DXC327707:DXC327755 EGY327707:EGY327755 EQU327707:EQU327755 FAQ327707:FAQ327755 FKM327707:FKM327755 FUI327707:FUI327755 GEE327707:GEE327755 GOA327707:GOA327755 GXW327707:GXW327755 HHS327707:HHS327755 HRO327707:HRO327755 IBK327707:IBK327755 ILG327707:ILG327755 IVC327707:IVC327755 JEY327707:JEY327755 JOU327707:JOU327755 JYQ327707:JYQ327755 KIM327707:KIM327755 KSI327707:KSI327755 LCE327707:LCE327755 LMA327707:LMA327755 LVW327707:LVW327755 MFS327707:MFS327755 MPO327707:MPO327755 MZK327707:MZK327755 NJG327707:NJG327755 NTC327707:NTC327755 OCY327707:OCY327755 OMU327707:OMU327755 OWQ327707:OWQ327755 PGM327707:PGM327755 PQI327707:PQI327755 QAE327707:QAE327755 QKA327707:QKA327755 QTW327707:QTW327755 RDS327707:RDS327755 RNO327707:RNO327755 RXK327707:RXK327755 SHG327707:SHG327755 SRC327707:SRC327755 TAY327707:TAY327755 TKU327707:TKU327755 TUQ327707:TUQ327755 UEM327707:UEM327755 UOI327707:UOI327755 UYE327707:UYE327755 VIA327707:VIA327755 VRW327707:VRW327755 WBS327707:WBS327755 WLO327707:WLO327755 WVK327707:WVK327755 IY393243:IY393291 SU393243:SU393291 ACQ393243:ACQ393291 AMM393243:AMM393291 AWI393243:AWI393291 BGE393243:BGE393291 BQA393243:BQA393291 BZW393243:BZW393291 CJS393243:CJS393291 CTO393243:CTO393291 DDK393243:DDK393291 DNG393243:DNG393291 DXC393243:DXC393291 EGY393243:EGY393291 EQU393243:EQU393291 FAQ393243:FAQ393291 FKM393243:FKM393291 FUI393243:FUI393291 GEE393243:GEE393291 GOA393243:GOA393291 GXW393243:GXW393291 HHS393243:HHS393291 HRO393243:HRO393291 IBK393243:IBK393291 ILG393243:ILG393291 IVC393243:IVC393291 JEY393243:JEY393291 JOU393243:JOU393291 JYQ393243:JYQ393291 KIM393243:KIM393291 KSI393243:KSI393291 LCE393243:LCE393291 LMA393243:LMA393291 LVW393243:LVW393291 MFS393243:MFS393291 MPO393243:MPO393291 MZK393243:MZK393291 NJG393243:NJG393291 NTC393243:NTC393291 OCY393243:OCY393291 OMU393243:OMU393291 OWQ393243:OWQ393291 PGM393243:PGM393291 PQI393243:PQI393291 QAE393243:QAE393291 QKA393243:QKA393291 QTW393243:QTW393291 RDS393243:RDS393291 RNO393243:RNO393291 RXK393243:RXK393291 SHG393243:SHG393291 SRC393243:SRC393291 TAY393243:TAY393291 TKU393243:TKU393291 TUQ393243:TUQ393291 UEM393243:UEM393291 UOI393243:UOI393291 UYE393243:UYE393291 VIA393243:VIA393291 VRW393243:VRW393291 WBS393243:WBS393291 WLO393243:WLO393291 WVK393243:WVK393291 IY458779:IY458827 SU458779:SU458827 ACQ458779:ACQ458827 AMM458779:AMM458827 AWI458779:AWI458827 BGE458779:BGE458827 BQA458779:BQA458827 BZW458779:BZW458827 CJS458779:CJS458827 CTO458779:CTO458827 DDK458779:DDK458827 DNG458779:DNG458827 DXC458779:DXC458827 EGY458779:EGY458827 EQU458779:EQU458827 FAQ458779:FAQ458827 FKM458779:FKM458827 FUI458779:FUI458827 GEE458779:GEE458827 GOA458779:GOA458827 GXW458779:GXW458827 HHS458779:HHS458827 HRO458779:HRO458827 IBK458779:IBK458827 ILG458779:ILG458827 IVC458779:IVC458827 JEY458779:JEY458827 JOU458779:JOU458827 JYQ458779:JYQ458827 KIM458779:KIM458827 KSI458779:KSI458827 LCE458779:LCE458827 LMA458779:LMA458827 LVW458779:LVW458827 MFS458779:MFS458827 MPO458779:MPO458827 MZK458779:MZK458827 NJG458779:NJG458827 NTC458779:NTC458827 OCY458779:OCY458827 OMU458779:OMU458827 OWQ458779:OWQ458827 PGM458779:PGM458827 PQI458779:PQI458827 QAE458779:QAE458827 QKA458779:QKA458827 QTW458779:QTW458827 RDS458779:RDS458827 RNO458779:RNO458827 RXK458779:RXK458827 SHG458779:SHG458827 SRC458779:SRC458827 TAY458779:TAY458827 TKU458779:TKU458827 TUQ458779:TUQ458827 UEM458779:UEM458827 UOI458779:UOI458827 UYE458779:UYE458827 VIA458779:VIA458827 VRW458779:VRW458827 WBS458779:WBS458827 WLO458779:WLO458827 WVK458779:WVK458827 IY524315:IY524363 SU524315:SU524363 ACQ524315:ACQ524363 AMM524315:AMM524363 AWI524315:AWI524363 BGE524315:BGE524363 BQA524315:BQA524363 BZW524315:BZW524363 CJS524315:CJS524363 CTO524315:CTO524363 DDK524315:DDK524363 DNG524315:DNG524363 DXC524315:DXC524363 EGY524315:EGY524363 EQU524315:EQU524363 FAQ524315:FAQ524363 FKM524315:FKM524363 FUI524315:FUI524363 GEE524315:GEE524363 GOA524315:GOA524363 GXW524315:GXW524363 HHS524315:HHS524363 HRO524315:HRO524363 IBK524315:IBK524363 ILG524315:ILG524363 IVC524315:IVC524363 JEY524315:JEY524363 JOU524315:JOU524363 JYQ524315:JYQ524363 KIM524315:KIM524363 KSI524315:KSI524363 LCE524315:LCE524363 LMA524315:LMA524363 LVW524315:LVW524363 MFS524315:MFS524363 MPO524315:MPO524363 MZK524315:MZK524363 NJG524315:NJG524363 NTC524315:NTC524363 OCY524315:OCY524363 OMU524315:OMU524363 OWQ524315:OWQ524363 PGM524315:PGM524363 PQI524315:PQI524363 QAE524315:QAE524363 QKA524315:QKA524363 QTW524315:QTW524363 RDS524315:RDS524363 RNO524315:RNO524363 RXK524315:RXK524363 SHG524315:SHG524363 SRC524315:SRC524363 TAY524315:TAY524363 TKU524315:TKU524363 TUQ524315:TUQ524363 UEM524315:UEM524363 UOI524315:UOI524363 UYE524315:UYE524363 VIA524315:VIA524363 VRW524315:VRW524363 WBS524315:WBS524363 WLO524315:WLO524363 WVK524315:WVK524363 IY589851:IY589899 SU589851:SU589899 ACQ589851:ACQ589899 AMM589851:AMM589899 AWI589851:AWI589899 BGE589851:BGE589899 BQA589851:BQA589899 BZW589851:BZW589899 CJS589851:CJS589899 CTO589851:CTO589899 DDK589851:DDK589899 DNG589851:DNG589899 DXC589851:DXC589899 EGY589851:EGY589899 EQU589851:EQU589899 FAQ589851:FAQ589899 FKM589851:FKM589899 FUI589851:FUI589899 GEE589851:GEE589899 GOA589851:GOA589899 GXW589851:GXW589899 HHS589851:HHS589899 HRO589851:HRO589899 IBK589851:IBK589899 ILG589851:ILG589899 IVC589851:IVC589899 JEY589851:JEY589899 JOU589851:JOU589899 JYQ589851:JYQ589899 KIM589851:KIM589899 KSI589851:KSI589899 LCE589851:LCE589899 LMA589851:LMA589899 LVW589851:LVW589899 MFS589851:MFS589899 MPO589851:MPO589899 MZK589851:MZK589899 NJG589851:NJG589899 NTC589851:NTC589899 OCY589851:OCY589899 OMU589851:OMU589899 OWQ589851:OWQ589899 PGM589851:PGM589899 PQI589851:PQI589899 QAE589851:QAE589899 QKA589851:QKA589899 QTW589851:QTW589899 RDS589851:RDS589899 RNO589851:RNO589899 RXK589851:RXK589899 SHG589851:SHG589899 SRC589851:SRC589899 TAY589851:TAY589899 TKU589851:TKU589899 TUQ589851:TUQ589899 UEM589851:UEM589899 UOI589851:UOI589899 UYE589851:UYE589899 VIA589851:VIA589899 VRW589851:VRW589899 WBS589851:WBS589899 WLO589851:WLO589899 WVK589851:WVK589899 IY655387:IY655435 SU655387:SU655435 ACQ655387:ACQ655435 AMM655387:AMM655435 AWI655387:AWI655435 BGE655387:BGE655435 BQA655387:BQA655435 BZW655387:BZW655435 CJS655387:CJS655435 CTO655387:CTO655435 DDK655387:DDK655435 DNG655387:DNG655435 DXC655387:DXC655435 EGY655387:EGY655435 EQU655387:EQU655435 FAQ655387:FAQ655435 FKM655387:FKM655435 FUI655387:FUI655435 GEE655387:GEE655435 GOA655387:GOA655435 GXW655387:GXW655435 HHS655387:HHS655435 HRO655387:HRO655435 IBK655387:IBK655435 ILG655387:ILG655435 IVC655387:IVC655435 JEY655387:JEY655435 JOU655387:JOU655435 JYQ655387:JYQ655435 KIM655387:KIM655435 KSI655387:KSI655435 LCE655387:LCE655435 LMA655387:LMA655435 LVW655387:LVW655435 MFS655387:MFS655435 MPO655387:MPO655435 MZK655387:MZK655435 NJG655387:NJG655435 NTC655387:NTC655435 OCY655387:OCY655435 OMU655387:OMU655435 OWQ655387:OWQ655435 PGM655387:PGM655435 PQI655387:PQI655435 QAE655387:QAE655435 QKA655387:QKA655435 QTW655387:QTW655435 RDS655387:RDS655435 RNO655387:RNO655435 RXK655387:RXK655435 SHG655387:SHG655435 SRC655387:SRC655435 TAY655387:TAY655435 TKU655387:TKU655435 TUQ655387:TUQ655435 UEM655387:UEM655435 UOI655387:UOI655435 UYE655387:UYE655435 VIA655387:VIA655435 VRW655387:VRW655435 WBS655387:WBS655435 WLO655387:WLO655435 WVK655387:WVK655435 IY720923:IY720971 SU720923:SU720971 ACQ720923:ACQ720971 AMM720923:AMM720971 AWI720923:AWI720971 BGE720923:BGE720971 BQA720923:BQA720971 BZW720923:BZW720971 CJS720923:CJS720971 CTO720923:CTO720971 DDK720923:DDK720971 DNG720923:DNG720971 DXC720923:DXC720971 EGY720923:EGY720971 EQU720923:EQU720971 FAQ720923:FAQ720971 FKM720923:FKM720971 FUI720923:FUI720971 GEE720923:GEE720971 GOA720923:GOA720971 GXW720923:GXW720971 HHS720923:HHS720971 HRO720923:HRO720971 IBK720923:IBK720971 ILG720923:ILG720971 IVC720923:IVC720971 JEY720923:JEY720971 JOU720923:JOU720971 JYQ720923:JYQ720971 KIM720923:KIM720971 KSI720923:KSI720971 LCE720923:LCE720971 LMA720923:LMA720971 LVW720923:LVW720971 MFS720923:MFS720971 MPO720923:MPO720971 MZK720923:MZK720971 NJG720923:NJG720971 NTC720923:NTC720971 OCY720923:OCY720971 OMU720923:OMU720971 OWQ720923:OWQ720971 PGM720923:PGM720971 PQI720923:PQI720971 QAE720923:QAE720971 QKA720923:QKA720971 QTW720923:QTW720971 RDS720923:RDS720971 RNO720923:RNO720971 RXK720923:RXK720971 SHG720923:SHG720971 SRC720923:SRC720971 TAY720923:TAY720971 TKU720923:TKU720971 TUQ720923:TUQ720971 UEM720923:UEM720971 UOI720923:UOI720971 UYE720923:UYE720971 VIA720923:VIA720971 VRW720923:VRW720971 WBS720923:WBS720971 WLO720923:WLO720971 WVK720923:WVK720971 IY786459:IY786507 SU786459:SU786507 ACQ786459:ACQ786507 AMM786459:AMM786507 AWI786459:AWI786507 BGE786459:BGE786507 BQA786459:BQA786507 BZW786459:BZW786507 CJS786459:CJS786507 CTO786459:CTO786507 DDK786459:DDK786507 DNG786459:DNG786507 DXC786459:DXC786507 EGY786459:EGY786507 EQU786459:EQU786507 FAQ786459:FAQ786507 FKM786459:FKM786507 FUI786459:FUI786507 GEE786459:GEE786507 GOA786459:GOA786507 GXW786459:GXW786507 HHS786459:HHS786507 HRO786459:HRO786507 IBK786459:IBK786507 ILG786459:ILG786507 IVC786459:IVC786507 JEY786459:JEY786507 JOU786459:JOU786507 JYQ786459:JYQ786507 KIM786459:KIM786507 KSI786459:KSI786507 LCE786459:LCE786507 LMA786459:LMA786507 LVW786459:LVW786507 MFS786459:MFS786507 MPO786459:MPO786507 MZK786459:MZK786507 NJG786459:NJG786507 NTC786459:NTC786507 OCY786459:OCY786507 OMU786459:OMU786507 OWQ786459:OWQ786507 PGM786459:PGM786507 PQI786459:PQI786507 QAE786459:QAE786507 QKA786459:QKA786507 QTW786459:QTW786507 RDS786459:RDS786507 RNO786459:RNO786507 RXK786459:RXK786507 SHG786459:SHG786507 SRC786459:SRC786507 TAY786459:TAY786507 TKU786459:TKU786507 TUQ786459:TUQ786507 UEM786459:UEM786507 UOI786459:UOI786507 UYE786459:UYE786507 VIA786459:VIA786507 VRW786459:VRW786507 WBS786459:WBS786507 WLO786459:WLO786507 WVK786459:WVK786507 IY851995:IY852043 SU851995:SU852043 ACQ851995:ACQ852043 AMM851995:AMM852043 AWI851995:AWI852043 BGE851995:BGE852043 BQA851995:BQA852043 BZW851995:BZW852043 CJS851995:CJS852043 CTO851995:CTO852043 DDK851995:DDK852043 DNG851995:DNG852043 DXC851995:DXC852043 EGY851995:EGY852043 EQU851995:EQU852043 FAQ851995:FAQ852043 FKM851995:FKM852043 FUI851995:FUI852043 GEE851995:GEE852043 GOA851995:GOA852043 GXW851995:GXW852043 HHS851995:HHS852043 HRO851995:HRO852043 IBK851995:IBK852043 ILG851995:ILG852043 IVC851995:IVC852043 JEY851995:JEY852043 JOU851995:JOU852043 JYQ851995:JYQ852043 KIM851995:KIM852043 KSI851995:KSI852043 LCE851995:LCE852043 LMA851995:LMA852043 LVW851995:LVW852043 MFS851995:MFS852043 MPO851995:MPO852043 MZK851995:MZK852043 NJG851995:NJG852043 NTC851995:NTC852043 OCY851995:OCY852043 OMU851995:OMU852043 OWQ851995:OWQ852043 PGM851995:PGM852043 PQI851995:PQI852043 QAE851995:QAE852043 QKA851995:QKA852043 QTW851995:QTW852043 RDS851995:RDS852043 RNO851995:RNO852043 RXK851995:RXK852043 SHG851995:SHG852043 SRC851995:SRC852043 TAY851995:TAY852043 TKU851995:TKU852043 TUQ851995:TUQ852043 UEM851995:UEM852043 UOI851995:UOI852043 UYE851995:UYE852043 VIA851995:VIA852043 VRW851995:VRW852043 WBS851995:WBS852043 WLO851995:WLO852043 WVK851995:WVK852043 IY917531:IY917579 SU917531:SU917579 ACQ917531:ACQ917579 AMM917531:AMM917579 AWI917531:AWI917579 BGE917531:BGE917579 BQA917531:BQA917579 BZW917531:BZW917579 CJS917531:CJS917579 CTO917531:CTO917579 DDK917531:DDK917579 DNG917531:DNG917579 DXC917531:DXC917579 EGY917531:EGY917579 EQU917531:EQU917579 FAQ917531:FAQ917579 FKM917531:FKM917579 FUI917531:FUI917579 GEE917531:GEE917579 GOA917531:GOA917579 GXW917531:GXW917579 HHS917531:HHS917579 HRO917531:HRO917579 IBK917531:IBK917579 ILG917531:ILG917579 IVC917531:IVC917579 JEY917531:JEY917579 JOU917531:JOU917579 JYQ917531:JYQ917579 KIM917531:KIM917579 KSI917531:KSI917579 LCE917531:LCE917579 LMA917531:LMA917579 LVW917531:LVW917579 MFS917531:MFS917579 MPO917531:MPO917579 MZK917531:MZK917579 NJG917531:NJG917579 NTC917531:NTC917579 OCY917531:OCY917579 OMU917531:OMU917579 OWQ917531:OWQ917579 PGM917531:PGM917579 PQI917531:PQI917579 QAE917531:QAE917579 QKA917531:QKA917579 QTW917531:QTW917579 RDS917531:RDS917579 RNO917531:RNO917579 RXK917531:RXK917579 SHG917531:SHG917579 SRC917531:SRC917579 TAY917531:TAY917579 TKU917531:TKU917579 TUQ917531:TUQ917579 UEM917531:UEM917579 UOI917531:UOI917579 UYE917531:UYE917579 VIA917531:VIA917579 VRW917531:VRW917579 WBS917531:WBS917579 WLO917531:WLO917579 WVK917531:WVK917579 IY983067:IY983115 SU983067:SU983115 ACQ983067:ACQ983115 AMM983067:AMM983115 AWI983067:AWI983115 BGE983067:BGE983115 BQA983067:BQA983115 BZW983067:BZW983115 CJS983067:CJS983115 CTO983067:CTO983115 DDK983067:DDK983115 DNG983067:DNG983115 DXC983067:DXC983115 EGY983067:EGY983115 EQU983067:EQU983115 FAQ983067:FAQ983115 FKM983067:FKM983115 FUI983067:FUI983115 GEE983067:GEE983115 GOA983067:GOA983115 GXW983067:GXW983115 HHS983067:HHS983115 HRO983067:HRO983115 IBK983067:IBK983115 ILG983067:ILG983115 IVC983067:IVC983115 JEY983067:JEY983115 JOU983067:JOU983115 JYQ983067:JYQ983115 KIM983067:KIM983115 KSI983067:KSI983115 LCE983067:LCE983115 LMA983067:LMA983115 LVW983067:LVW983115 MFS983067:MFS983115 MPO983067:MPO983115 MZK983067:MZK983115 NJG983067:NJG983115 NTC983067:NTC983115 OCY983067:OCY983115 OMU983067:OMU983115 OWQ983067:OWQ983115 PGM983067:PGM983115 PQI983067:PQI983115 QAE983067:QAE983115 QKA983067:QKA983115 QTW983067:QTW983115 RDS983067:RDS983115 RNO983067:RNO983115 RXK983067:RXK983115 SHG983067:SHG983115 SRC983067:SRC983115 TAY983067:TAY983115 TKU983067:TKU983115 TUQ983067:TUQ983115 UEM983067:UEM983115 UOI983067:UOI983115 UYE983067:UYE983115 VIA983067:VIA983115 VRW983067:VRW983115 WBS983067:WBS983115 WLO983067:WLO983115 WVK983067:WVK983115" xr:uid="{B95D5116-0D59-4D4B-8278-93543BB8C5A5}">
      <formula1>38534</formula1>
      <formula2>39994</formula2>
    </dataValidation>
    <dataValidation type="whole" allowBlank="1" showInputMessage="1" showErrorMessage="1" errorTitle="Chybná hodnota" error="Plné mohou být v rozsahu 0 až 540." sqref="WVN983045:WVN983115 F65541:F65611 JB65541:JB65611 SX65541:SX65611 ACT65541:ACT65611 AMP65541:AMP65611 AWL65541:AWL65611 BGH65541:BGH65611 BQD65541:BQD65611 BZZ65541:BZZ65611 CJV65541:CJV65611 CTR65541:CTR65611 DDN65541:DDN65611 DNJ65541:DNJ65611 DXF65541:DXF65611 EHB65541:EHB65611 EQX65541:EQX65611 FAT65541:FAT65611 FKP65541:FKP65611 FUL65541:FUL65611 GEH65541:GEH65611 GOD65541:GOD65611 GXZ65541:GXZ65611 HHV65541:HHV65611 HRR65541:HRR65611 IBN65541:IBN65611 ILJ65541:ILJ65611 IVF65541:IVF65611 JFB65541:JFB65611 JOX65541:JOX65611 JYT65541:JYT65611 KIP65541:KIP65611 KSL65541:KSL65611 LCH65541:LCH65611 LMD65541:LMD65611 LVZ65541:LVZ65611 MFV65541:MFV65611 MPR65541:MPR65611 MZN65541:MZN65611 NJJ65541:NJJ65611 NTF65541:NTF65611 ODB65541:ODB65611 OMX65541:OMX65611 OWT65541:OWT65611 PGP65541:PGP65611 PQL65541:PQL65611 QAH65541:QAH65611 QKD65541:QKD65611 QTZ65541:QTZ65611 RDV65541:RDV65611 RNR65541:RNR65611 RXN65541:RXN65611 SHJ65541:SHJ65611 SRF65541:SRF65611 TBB65541:TBB65611 TKX65541:TKX65611 TUT65541:TUT65611 UEP65541:UEP65611 UOL65541:UOL65611 UYH65541:UYH65611 VID65541:VID65611 VRZ65541:VRZ65611 WBV65541:WBV65611 WLR65541:WLR65611 WVN65541:WVN65611 F131077:F131147 JB131077:JB131147 SX131077:SX131147 ACT131077:ACT131147 AMP131077:AMP131147 AWL131077:AWL131147 BGH131077:BGH131147 BQD131077:BQD131147 BZZ131077:BZZ131147 CJV131077:CJV131147 CTR131077:CTR131147 DDN131077:DDN131147 DNJ131077:DNJ131147 DXF131077:DXF131147 EHB131077:EHB131147 EQX131077:EQX131147 FAT131077:FAT131147 FKP131077:FKP131147 FUL131077:FUL131147 GEH131077:GEH131147 GOD131077:GOD131147 GXZ131077:GXZ131147 HHV131077:HHV131147 HRR131077:HRR131147 IBN131077:IBN131147 ILJ131077:ILJ131147 IVF131077:IVF131147 JFB131077:JFB131147 JOX131077:JOX131147 JYT131077:JYT131147 KIP131077:KIP131147 KSL131077:KSL131147 LCH131077:LCH131147 LMD131077:LMD131147 LVZ131077:LVZ131147 MFV131077:MFV131147 MPR131077:MPR131147 MZN131077:MZN131147 NJJ131077:NJJ131147 NTF131077:NTF131147 ODB131077:ODB131147 OMX131077:OMX131147 OWT131077:OWT131147 PGP131077:PGP131147 PQL131077:PQL131147 QAH131077:QAH131147 QKD131077:QKD131147 QTZ131077:QTZ131147 RDV131077:RDV131147 RNR131077:RNR131147 RXN131077:RXN131147 SHJ131077:SHJ131147 SRF131077:SRF131147 TBB131077:TBB131147 TKX131077:TKX131147 TUT131077:TUT131147 UEP131077:UEP131147 UOL131077:UOL131147 UYH131077:UYH131147 VID131077:VID131147 VRZ131077:VRZ131147 WBV131077:WBV131147 WLR131077:WLR131147 WVN131077:WVN131147 F196613:F196683 JB196613:JB196683 SX196613:SX196683 ACT196613:ACT196683 AMP196613:AMP196683 AWL196613:AWL196683 BGH196613:BGH196683 BQD196613:BQD196683 BZZ196613:BZZ196683 CJV196613:CJV196683 CTR196613:CTR196683 DDN196613:DDN196683 DNJ196613:DNJ196683 DXF196613:DXF196683 EHB196613:EHB196683 EQX196613:EQX196683 FAT196613:FAT196683 FKP196613:FKP196683 FUL196613:FUL196683 GEH196613:GEH196683 GOD196613:GOD196683 GXZ196613:GXZ196683 HHV196613:HHV196683 HRR196613:HRR196683 IBN196613:IBN196683 ILJ196613:ILJ196683 IVF196613:IVF196683 JFB196613:JFB196683 JOX196613:JOX196683 JYT196613:JYT196683 KIP196613:KIP196683 KSL196613:KSL196683 LCH196613:LCH196683 LMD196613:LMD196683 LVZ196613:LVZ196683 MFV196613:MFV196683 MPR196613:MPR196683 MZN196613:MZN196683 NJJ196613:NJJ196683 NTF196613:NTF196683 ODB196613:ODB196683 OMX196613:OMX196683 OWT196613:OWT196683 PGP196613:PGP196683 PQL196613:PQL196683 QAH196613:QAH196683 QKD196613:QKD196683 QTZ196613:QTZ196683 RDV196613:RDV196683 RNR196613:RNR196683 RXN196613:RXN196683 SHJ196613:SHJ196683 SRF196613:SRF196683 TBB196613:TBB196683 TKX196613:TKX196683 TUT196613:TUT196683 UEP196613:UEP196683 UOL196613:UOL196683 UYH196613:UYH196683 VID196613:VID196683 VRZ196613:VRZ196683 WBV196613:WBV196683 WLR196613:WLR196683 WVN196613:WVN196683 F262149:F262219 JB262149:JB262219 SX262149:SX262219 ACT262149:ACT262219 AMP262149:AMP262219 AWL262149:AWL262219 BGH262149:BGH262219 BQD262149:BQD262219 BZZ262149:BZZ262219 CJV262149:CJV262219 CTR262149:CTR262219 DDN262149:DDN262219 DNJ262149:DNJ262219 DXF262149:DXF262219 EHB262149:EHB262219 EQX262149:EQX262219 FAT262149:FAT262219 FKP262149:FKP262219 FUL262149:FUL262219 GEH262149:GEH262219 GOD262149:GOD262219 GXZ262149:GXZ262219 HHV262149:HHV262219 HRR262149:HRR262219 IBN262149:IBN262219 ILJ262149:ILJ262219 IVF262149:IVF262219 JFB262149:JFB262219 JOX262149:JOX262219 JYT262149:JYT262219 KIP262149:KIP262219 KSL262149:KSL262219 LCH262149:LCH262219 LMD262149:LMD262219 LVZ262149:LVZ262219 MFV262149:MFV262219 MPR262149:MPR262219 MZN262149:MZN262219 NJJ262149:NJJ262219 NTF262149:NTF262219 ODB262149:ODB262219 OMX262149:OMX262219 OWT262149:OWT262219 PGP262149:PGP262219 PQL262149:PQL262219 QAH262149:QAH262219 QKD262149:QKD262219 QTZ262149:QTZ262219 RDV262149:RDV262219 RNR262149:RNR262219 RXN262149:RXN262219 SHJ262149:SHJ262219 SRF262149:SRF262219 TBB262149:TBB262219 TKX262149:TKX262219 TUT262149:TUT262219 UEP262149:UEP262219 UOL262149:UOL262219 UYH262149:UYH262219 VID262149:VID262219 VRZ262149:VRZ262219 WBV262149:WBV262219 WLR262149:WLR262219 WVN262149:WVN262219 F327685:F327755 JB327685:JB327755 SX327685:SX327755 ACT327685:ACT327755 AMP327685:AMP327755 AWL327685:AWL327755 BGH327685:BGH327755 BQD327685:BQD327755 BZZ327685:BZZ327755 CJV327685:CJV327755 CTR327685:CTR327755 DDN327685:DDN327755 DNJ327685:DNJ327755 DXF327685:DXF327755 EHB327685:EHB327755 EQX327685:EQX327755 FAT327685:FAT327755 FKP327685:FKP327755 FUL327685:FUL327755 GEH327685:GEH327755 GOD327685:GOD327755 GXZ327685:GXZ327755 HHV327685:HHV327755 HRR327685:HRR327755 IBN327685:IBN327755 ILJ327685:ILJ327755 IVF327685:IVF327755 JFB327685:JFB327755 JOX327685:JOX327755 JYT327685:JYT327755 KIP327685:KIP327755 KSL327685:KSL327755 LCH327685:LCH327755 LMD327685:LMD327755 LVZ327685:LVZ327755 MFV327685:MFV327755 MPR327685:MPR327755 MZN327685:MZN327755 NJJ327685:NJJ327755 NTF327685:NTF327755 ODB327685:ODB327755 OMX327685:OMX327755 OWT327685:OWT327755 PGP327685:PGP327755 PQL327685:PQL327755 QAH327685:QAH327755 QKD327685:QKD327755 QTZ327685:QTZ327755 RDV327685:RDV327755 RNR327685:RNR327755 RXN327685:RXN327755 SHJ327685:SHJ327755 SRF327685:SRF327755 TBB327685:TBB327755 TKX327685:TKX327755 TUT327685:TUT327755 UEP327685:UEP327755 UOL327685:UOL327755 UYH327685:UYH327755 VID327685:VID327755 VRZ327685:VRZ327755 WBV327685:WBV327755 WLR327685:WLR327755 WVN327685:WVN327755 F393221:F393291 JB393221:JB393291 SX393221:SX393291 ACT393221:ACT393291 AMP393221:AMP393291 AWL393221:AWL393291 BGH393221:BGH393291 BQD393221:BQD393291 BZZ393221:BZZ393291 CJV393221:CJV393291 CTR393221:CTR393291 DDN393221:DDN393291 DNJ393221:DNJ393291 DXF393221:DXF393291 EHB393221:EHB393291 EQX393221:EQX393291 FAT393221:FAT393291 FKP393221:FKP393291 FUL393221:FUL393291 GEH393221:GEH393291 GOD393221:GOD393291 GXZ393221:GXZ393291 HHV393221:HHV393291 HRR393221:HRR393291 IBN393221:IBN393291 ILJ393221:ILJ393291 IVF393221:IVF393291 JFB393221:JFB393291 JOX393221:JOX393291 JYT393221:JYT393291 KIP393221:KIP393291 KSL393221:KSL393291 LCH393221:LCH393291 LMD393221:LMD393291 LVZ393221:LVZ393291 MFV393221:MFV393291 MPR393221:MPR393291 MZN393221:MZN393291 NJJ393221:NJJ393291 NTF393221:NTF393291 ODB393221:ODB393291 OMX393221:OMX393291 OWT393221:OWT393291 PGP393221:PGP393291 PQL393221:PQL393291 QAH393221:QAH393291 QKD393221:QKD393291 QTZ393221:QTZ393291 RDV393221:RDV393291 RNR393221:RNR393291 RXN393221:RXN393291 SHJ393221:SHJ393291 SRF393221:SRF393291 TBB393221:TBB393291 TKX393221:TKX393291 TUT393221:TUT393291 UEP393221:UEP393291 UOL393221:UOL393291 UYH393221:UYH393291 VID393221:VID393291 VRZ393221:VRZ393291 WBV393221:WBV393291 WLR393221:WLR393291 WVN393221:WVN393291 F458757:F458827 JB458757:JB458827 SX458757:SX458827 ACT458757:ACT458827 AMP458757:AMP458827 AWL458757:AWL458827 BGH458757:BGH458827 BQD458757:BQD458827 BZZ458757:BZZ458827 CJV458757:CJV458827 CTR458757:CTR458827 DDN458757:DDN458827 DNJ458757:DNJ458827 DXF458757:DXF458827 EHB458757:EHB458827 EQX458757:EQX458827 FAT458757:FAT458827 FKP458757:FKP458827 FUL458757:FUL458827 GEH458757:GEH458827 GOD458757:GOD458827 GXZ458757:GXZ458827 HHV458757:HHV458827 HRR458757:HRR458827 IBN458757:IBN458827 ILJ458757:ILJ458827 IVF458757:IVF458827 JFB458757:JFB458827 JOX458757:JOX458827 JYT458757:JYT458827 KIP458757:KIP458827 KSL458757:KSL458827 LCH458757:LCH458827 LMD458757:LMD458827 LVZ458757:LVZ458827 MFV458757:MFV458827 MPR458757:MPR458827 MZN458757:MZN458827 NJJ458757:NJJ458827 NTF458757:NTF458827 ODB458757:ODB458827 OMX458757:OMX458827 OWT458757:OWT458827 PGP458757:PGP458827 PQL458757:PQL458827 QAH458757:QAH458827 QKD458757:QKD458827 QTZ458757:QTZ458827 RDV458757:RDV458827 RNR458757:RNR458827 RXN458757:RXN458827 SHJ458757:SHJ458827 SRF458757:SRF458827 TBB458757:TBB458827 TKX458757:TKX458827 TUT458757:TUT458827 UEP458757:UEP458827 UOL458757:UOL458827 UYH458757:UYH458827 VID458757:VID458827 VRZ458757:VRZ458827 WBV458757:WBV458827 WLR458757:WLR458827 WVN458757:WVN458827 F524293:F524363 JB524293:JB524363 SX524293:SX524363 ACT524293:ACT524363 AMP524293:AMP524363 AWL524293:AWL524363 BGH524293:BGH524363 BQD524293:BQD524363 BZZ524293:BZZ524363 CJV524293:CJV524363 CTR524293:CTR524363 DDN524293:DDN524363 DNJ524293:DNJ524363 DXF524293:DXF524363 EHB524293:EHB524363 EQX524293:EQX524363 FAT524293:FAT524363 FKP524293:FKP524363 FUL524293:FUL524363 GEH524293:GEH524363 GOD524293:GOD524363 GXZ524293:GXZ524363 HHV524293:HHV524363 HRR524293:HRR524363 IBN524293:IBN524363 ILJ524293:ILJ524363 IVF524293:IVF524363 JFB524293:JFB524363 JOX524293:JOX524363 JYT524293:JYT524363 KIP524293:KIP524363 KSL524293:KSL524363 LCH524293:LCH524363 LMD524293:LMD524363 LVZ524293:LVZ524363 MFV524293:MFV524363 MPR524293:MPR524363 MZN524293:MZN524363 NJJ524293:NJJ524363 NTF524293:NTF524363 ODB524293:ODB524363 OMX524293:OMX524363 OWT524293:OWT524363 PGP524293:PGP524363 PQL524293:PQL524363 QAH524293:QAH524363 QKD524293:QKD524363 QTZ524293:QTZ524363 RDV524293:RDV524363 RNR524293:RNR524363 RXN524293:RXN524363 SHJ524293:SHJ524363 SRF524293:SRF524363 TBB524293:TBB524363 TKX524293:TKX524363 TUT524293:TUT524363 UEP524293:UEP524363 UOL524293:UOL524363 UYH524293:UYH524363 VID524293:VID524363 VRZ524293:VRZ524363 WBV524293:WBV524363 WLR524293:WLR524363 WVN524293:WVN524363 F589829:F589899 JB589829:JB589899 SX589829:SX589899 ACT589829:ACT589899 AMP589829:AMP589899 AWL589829:AWL589899 BGH589829:BGH589899 BQD589829:BQD589899 BZZ589829:BZZ589899 CJV589829:CJV589899 CTR589829:CTR589899 DDN589829:DDN589899 DNJ589829:DNJ589899 DXF589829:DXF589899 EHB589829:EHB589899 EQX589829:EQX589899 FAT589829:FAT589899 FKP589829:FKP589899 FUL589829:FUL589899 GEH589829:GEH589899 GOD589829:GOD589899 GXZ589829:GXZ589899 HHV589829:HHV589899 HRR589829:HRR589899 IBN589829:IBN589899 ILJ589829:ILJ589899 IVF589829:IVF589899 JFB589829:JFB589899 JOX589829:JOX589899 JYT589829:JYT589899 KIP589829:KIP589899 KSL589829:KSL589899 LCH589829:LCH589899 LMD589829:LMD589899 LVZ589829:LVZ589899 MFV589829:MFV589899 MPR589829:MPR589899 MZN589829:MZN589899 NJJ589829:NJJ589899 NTF589829:NTF589899 ODB589829:ODB589899 OMX589829:OMX589899 OWT589829:OWT589899 PGP589829:PGP589899 PQL589829:PQL589899 QAH589829:QAH589899 QKD589829:QKD589899 QTZ589829:QTZ589899 RDV589829:RDV589899 RNR589829:RNR589899 RXN589829:RXN589899 SHJ589829:SHJ589899 SRF589829:SRF589899 TBB589829:TBB589899 TKX589829:TKX589899 TUT589829:TUT589899 UEP589829:UEP589899 UOL589829:UOL589899 UYH589829:UYH589899 VID589829:VID589899 VRZ589829:VRZ589899 WBV589829:WBV589899 WLR589829:WLR589899 WVN589829:WVN589899 F655365:F655435 JB655365:JB655435 SX655365:SX655435 ACT655365:ACT655435 AMP655365:AMP655435 AWL655365:AWL655435 BGH655365:BGH655435 BQD655365:BQD655435 BZZ655365:BZZ655435 CJV655365:CJV655435 CTR655365:CTR655435 DDN655365:DDN655435 DNJ655365:DNJ655435 DXF655365:DXF655435 EHB655365:EHB655435 EQX655365:EQX655435 FAT655365:FAT655435 FKP655365:FKP655435 FUL655365:FUL655435 GEH655365:GEH655435 GOD655365:GOD655435 GXZ655365:GXZ655435 HHV655365:HHV655435 HRR655365:HRR655435 IBN655365:IBN655435 ILJ655365:ILJ655435 IVF655365:IVF655435 JFB655365:JFB655435 JOX655365:JOX655435 JYT655365:JYT655435 KIP655365:KIP655435 KSL655365:KSL655435 LCH655365:LCH655435 LMD655365:LMD655435 LVZ655365:LVZ655435 MFV655365:MFV655435 MPR655365:MPR655435 MZN655365:MZN655435 NJJ655365:NJJ655435 NTF655365:NTF655435 ODB655365:ODB655435 OMX655365:OMX655435 OWT655365:OWT655435 PGP655365:PGP655435 PQL655365:PQL655435 QAH655365:QAH655435 QKD655365:QKD655435 QTZ655365:QTZ655435 RDV655365:RDV655435 RNR655365:RNR655435 RXN655365:RXN655435 SHJ655365:SHJ655435 SRF655365:SRF655435 TBB655365:TBB655435 TKX655365:TKX655435 TUT655365:TUT655435 UEP655365:UEP655435 UOL655365:UOL655435 UYH655365:UYH655435 VID655365:VID655435 VRZ655365:VRZ655435 WBV655365:WBV655435 WLR655365:WLR655435 WVN655365:WVN655435 F720901:F720971 JB720901:JB720971 SX720901:SX720971 ACT720901:ACT720971 AMP720901:AMP720971 AWL720901:AWL720971 BGH720901:BGH720971 BQD720901:BQD720971 BZZ720901:BZZ720971 CJV720901:CJV720971 CTR720901:CTR720971 DDN720901:DDN720971 DNJ720901:DNJ720971 DXF720901:DXF720971 EHB720901:EHB720971 EQX720901:EQX720971 FAT720901:FAT720971 FKP720901:FKP720971 FUL720901:FUL720971 GEH720901:GEH720971 GOD720901:GOD720971 GXZ720901:GXZ720971 HHV720901:HHV720971 HRR720901:HRR720971 IBN720901:IBN720971 ILJ720901:ILJ720971 IVF720901:IVF720971 JFB720901:JFB720971 JOX720901:JOX720971 JYT720901:JYT720971 KIP720901:KIP720971 KSL720901:KSL720971 LCH720901:LCH720971 LMD720901:LMD720971 LVZ720901:LVZ720971 MFV720901:MFV720971 MPR720901:MPR720971 MZN720901:MZN720971 NJJ720901:NJJ720971 NTF720901:NTF720971 ODB720901:ODB720971 OMX720901:OMX720971 OWT720901:OWT720971 PGP720901:PGP720971 PQL720901:PQL720971 QAH720901:QAH720971 QKD720901:QKD720971 QTZ720901:QTZ720971 RDV720901:RDV720971 RNR720901:RNR720971 RXN720901:RXN720971 SHJ720901:SHJ720971 SRF720901:SRF720971 TBB720901:TBB720971 TKX720901:TKX720971 TUT720901:TUT720971 UEP720901:UEP720971 UOL720901:UOL720971 UYH720901:UYH720971 VID720901:VID720971 VRZ720901:VRZ720971 WBV720901:WBV720971 WLR720901:WLR720971 WVN720901:WVN720971 F786437:F786507 JB786437:JB786507 SX786437:SX786507 ACT786437:ACT786507 AMP786437:AMP786507 AWL786437:AWL786507 BGH786437:BGH786507 BQD786437:BQD786507 BZZ786437:BZZ786507 CJV786437:CJV786507 CTR786437:CTR786507 DDN786437:DDN786507 DNJ786437:DNJ786507 DXF786437:DXF786507 EHB786437:EHB786507 EQX786437:EQX786507 FAT786437:FAT786507 FKP786437:FKP786507 FUL786437:FUL786507 GEH786437:GEH786507 GOD786437:GOD786507 GXZ786437:GXZ786507 HHV786437:HHV786507 HRR786437:HRR786507 IBN786437:IBN786507 ILJ786437:ILJ786507 IVF786437:IVF786507 JFB786437:JFB786507 JOX786437:JOX786507 JYT786437:JYT786507 KIP786437:KIP786507 KSL786437:KSL786507 LCH786437:LCH786507 LMD786437:LMD786507 LVZ786437:LVZ786507 MFV786437:MFV786507 MPR786437:MPR786507 MZN786437:MZN786507 NJJ786437:NJJ786507 NTF786437:NTF786507 ODB786437:ODB786507 OMX786437:OMX786507 OWT786437:OWT786507 PGP786437:PGP786507 PQL786437:PQL786507 QAH786437:QAH786507 QKD786437:QKD786507 QTZ786437:QTZ786507 RDV786437:RDV786507 RNR786437:RNR786507 RXN786437:RXN786507 SHJ786437:SHJ786507 SRF786437:SRF786507 TBB786437:TBB786507 TKX786437:TKX786507 TUT786437:TUT786507 UEP786437:UEP786507 UOL786437:UOL786507 UYH786437:UYH786507 VID786437:VID786507 VRZ786437:VRZ786507 WBV786437:WBV786507 WLR786437:WLR786507 WVN786437:WVN786507 F851973:F852043 JB851973:JB852043 SX851973:SX852043 ACT851973:ACT852043 AMP851973:AMP852043 AWL851973:AWL852043 BGH851973:BGH852043 BQD851973:BQD852043 BZZ851973:BZZ852043 CJV851973:CJV852043 CTR851973:CTR852043 DDN851973:DDN852043 DNJ851973:DNJ852043 DXF851973:DXF852043 EHB851973:EHB852043 EQX851973:EQX852043 FAT851973:FAT852043 FKP851973:FKP852043 FUL851973:FUL852043 GEH851973:GEH852043 GOD851973:GOD852043 GXZ851973:GXZ852043 HHV851973:HHV852043 HRR851973:HRR852043 IBN851973:IBN852043 ILJ851973:ILJ852043 IVF851973:IVF852043 JFB851973:JFB852043 JOX851973:JOX852043 JYT851973:JYT852043 KIP851973:KIP852043 KSL851973:KSL852043 LCH851973:LCH852043 LMD851973:LMD852043 LVZ851973:LVZ852043 MFV851973:MFV852043 MPR851973:MPR852043 MZN851973:MZN852043 NJJ851973:NJJ852043 NTF851973:NTF852043 ODB851973:ODB852043 OMX851973:OMX852043 OWT851973:OWT852043 PGP851973:PGP852043 PQL851973:PQL852043 QAH851973:QAH852043 QKD851973:QKD852043 QTZ851973:QTZ852043 RDV851973:RDV852043 RNR851973:RNR852043 RXN851973:RXN852043 SHJ851973:SHJ852043 SRF851973:SRF852043 TBB851973:TBB852043 TKX851973:TKX852043 TUT851973:TUT852043 UEP851973:UEP852043 UOL851973:UOL852043 UYH851973:UYH852043 VID851973:VID852043 VRZ851973:VRZ852043 WBV851973:WBV852043 WLR851973:WLR852043 WVN851973:WVN852043 F917509:F917579 JB917509:JB917579 SX917509:SX917579 ACT917509:ACT917579 AMP917509:AMP917579 AWL917509:AWL917579 BGH917509:BGH917579 BQD917509:BQD917579 BZZ917509:BZZ917579 CJV917509:CJV917579 CTR917509:CTR917579 DDN917509:DDN917579 DNJ917509:DNJ917579 DXF917509:DXF917579 EHB917509:EHB917579 EQX917509:EQX917579 FAT917509:FAT917579 FKP917509:FKP917579 FUL917509:FUL917579 GEH917509:GEH917579 GOD917509:GOD917579 GXZ917509:GXZ917579 HHV917509:HHV917579 HRR917509:HRR917579 IBN917509:IBN917579 ILJ917509:ILJ917579 IVF917509:IVF917579 JFB917509:JFB917579 JOX917509:JOX917579 JYT917509:JYT917579 KIP917509:KIP917579 KSL917509:KSL917579 LCH917509:LCH917579 LMD917509:LMD917579 LVZ917509:LVZ917579 MFV917509:MFV917579 MPR917509:MPR917579 MZN917509:MZN917579 NJJ917509:NJJ917579 NTF917509:NTF917579 ODB917509:ODB917579 OMX917509:OMX917579 OWT917509:OWT917579 PGP917509:PGP917579 PQL917509:PQL917579 QAH917509:QAH917579 QKD917509:QKD917579 QTZ917509:QTZ917579 RDV917509:RDV917579 RNR917509:RNR917579 RXN917509:RXN917579 SHJ917509:SHJ917579 SRF917509:SRF917579 TBB917509:TBB917579 TKX917509:TKX917579 TUT917509:TUT917579 UEP917509:UEP917579 UOL917509:UOL917579 UYH917509:UYH917579 VID917509:VID917579 VRZ917509:VRZ917579 WBV917509:WBV917579 WLR917509:WLR917579 WVN917509:WVN917579 F983045:F983115 JB983045:JB983115 SX983045:SX983115 ACT983045:ACT983115 AMP983045:AMP983115 AWL983045:AWL983115 BGH983045:BGH983115 BQD983045:BQD983115 BZZ983045:BZZ983115 CJV983045:CJV983115 CTR983045:CTR983115 DDN983045:DDN983115 DNJ983045:DNJ983115 DXF983045:DXF983115 EHB983045:EHB983115 EQX983045:EQX983115 FAT983045:FAT983115 FKP983045:FKP983115 FUL983045:FUL983115 GEH983045:GEH983115 GOD983045:GOD983115 GXZ983045:GXZ983115 HHV983045:HHV983115 HRR983045:HRR983115 IBN983045:IBN983115 ILJ983045:ILJ983115 IVF983045:IVF983115 JFB983045:JFB983115 JOX983045:JOX983115 JYT983045:JYT983115 KIP983045:KIP983115 KSL983045:KSL983115 LCH983045:LCH983115 LMD983045:LMD983115 LVZ983045:LVZ983115 MFV983045:MFV983115 MPR983045:MPR983115 MZN983045:MZN983115 NJJ983045:NJJ983115 NTF983045:NTF983115 ODB983045:ODB983115 OMX983045:OMX983115 OWT983045:OWT983115 PGP983045:PGP983115 PQL983045:PQL983115 QAH983045:QAH983115 QKD983045:QKD983115 QTZ983045:QTZ983115 RDV983045:RDV983115 RNR983045:RNR983115 RXN983045:RXN983115 SHJ983045:SHJ983115 SRF983045:SRF983115 TBB983045:TBB983115 TKX983045:TKX983115 TUT983045:TUT983115 UEP983045:UEP983115 UOL983045:UOL983115 UYH983045:UYH983115 VID983045:VID983115 VRZ983045:VRZ983115 WBV983045:WBV983115 WLR983045:WLR983115 JB8:JB75 WVN8:WVN75 WLR8:WLR75 WBV8:WBV75 VRZ8:VRZ75 VID8:VID75 UYH8:UYH75 UOL8:UOL75 UEP8:UEP75 TUT8:TUT75 TKX8:TKX75 TBB8:TBB75 SRF8:SRF75 SHJ8:SHJ75 RXN8:RXN75 RNR8:RNR75 RDV8:RDV75 QTZ8:QTZ75 QKD8:QKD75 QAH8:QAH75 PQL8:PQL75 PGP8:PGP75 OWT8:OWT75 OMX8:OMX75 ODB8:ODB75 NTF8:NTF75 NJJ8:NJJ75 MZN8:MZN75 MPR8:MPR75 MFV8:MFV75 LVZ8:LVZ75 LMD8:LMD75 LCH8:LCH75 KSL8:KSL75 KIP8:KIP75 JYT8:JYT75 JOX8:JOX75 JFB8:JFB75 IVF8:IVF75 ILJ8:ILJ75 IBN8:IBN75 HRR8:HRR75 HHV8:HHV75 GXZ8:GXZ75 GOD8:GOD75 GEH8:GEH75 FUL8:FUL75 FKP8:FKP75 FAT8:FAT75 EQX8:EQX75 EHB8:EHB75 DXF8:DXF75 DNJ8:DNJ75 DDN8:DDN75 CTR8:CTR75 CJV8:CJV75 BZZ8:BZZ75 BQD8:BQD75 BGH8:BGH75 AWL8:AWL75 AMP8:AMP75 ACT8:ACT75 SX8:SX75 F8:F75" xr:uid="{7B25C2ED-D4CA-4150-8458-93B8A6788A43}">
      <formula1>0</formula1>
      <formula2>540</formula2>
    </dataValidation>
    <dataValidation type="whole" allowBlank="1" showInputMessage="1" showErrorMessage="1" errorTitle="Chybná hodnota" error="Dorážka může být v rozsahu 0 až 540." sqref="WVO983045:WVO983115 G65541:G65611 JC65541:JC65611 SY65541:SY65611 ACU65541:ACU65611 AMQ65541:AMQ65611 AWM65541:AWM65611 BGI65541:BGI65611 BQE65541:BQE65611 CAA65541:CAA65611 CJW65541:CJW65611 CTS65541:CTS65611 DDO65541:DDO65611 DNK65541:DNK65611 DXG65541:DXG65611 EHC65541:EHC65611 EQY65541:EQY65611 FAU65541:FAU65611 FKQ65541:FKQ65611 FUM65541:FUM65611 GEI65541:GEI65611 GOE65541:GOE65611 GYA65541:GYA65611 HHW65541:HHW65611 HRS65541:HRS65611 IBO65541:IBO65611 ILK65541:ILK65611 IVG65541:IVG65611 JFC65541:JFC65611 JOY65541:JOY65611 JYU65541:JYU65611 KIQ65541:KIQ65611 KSM65541:KSM65611 LCI65541:LCI65611 LME65541:LME65611 LWA65541:LWA65611 MFW65541:MFW65611 MPS65541:MPS65611 MZO65541:MZO65611 NJK65541:NJK65611 NTG65541:NTG65611 ODC65541:ODC65611 OMY65541:OMY65611 OWU65541:OWU65611 PGQ65541:PGQ65611 PQM65541:PQM65611 QAI65541:QAI65611 QKE65541:QKE65611 QUA65541:QUA65611 RDW65541:RDW65611 RNS65541:RNS65611 RXO65541:RXO65611 SHK65541:SHK65611 SRG65541:SRG65611 TBC65541:TBC65611 TKY65541:TKY65611 TUU65541:TUU65611 UEQ65541:UEQ65611 UOM65541:UOM65611 UYI65541:UYI65611 VIE65541:VIE65611 VSA65541:VSA65611 WBW65541:WBW65611 WLS65541:WLS65611 WVO65541:WVO65611 G131077:G131147 JC131077:JC131147 SY131077:SY131147 ACU131077:ACU131147 AMQ131077:AMQ131147 AWM131077:AWM131147 BGI131077:BGI131147 BQE131077:BQE131147 CAA131077:CAA131147 CJW131077:CJW131147 CTS131077:CTS131147 DDO131077:DDO131147 DNK131077:DNK131147 DXG131077:DXG131147 EHC131077:EHC131147 EQY131077:EQY131147 FAU131077:FAU131147 FKQ131077:FKQ131147 FUM131077:FUM131147 GEI131077:GEI131147 GOE131077:GOE131147 GYA131077:GYA131147 HHW131077:HHW131147 HRS131077:HRS131147 IBO131077:IBO131147 ILK131077:ILK131147 IVG131077:IVG131147 JFC131077:JFC131147 JOY131077:JOY131147 JYU131077:JYU131147 KIQ131077:KIQ131147 KSM131077:KSM131147 LCI131077:LCI131147 LME131077:LME131147 LWA131077:LWA131147 MFW131077:MFW131147 MPS131077:MPS131147 MZO131077:MZO131147 NJK131077:NJK131147 NTG131077:NTG131147 ODC131077:ODC131147 OMY131077:OMY131147 OWU131077:OWU131147 PGQ131077:PGQ131147 PQM131077:PQM131147 QAI131077:QAI131147 QKE131077:QKE131147 QUA131077:QUA131147 RDW131077:RDW131147 RNS131077:RNS131147 RXO131077:RXO131147 SHK131077:SHK131147 SRG131077:SRG131147 TBC131077:TBC131147 TKY131077:TKY131147 TUU131077:TUU131147 UEQ131077:UEQ131147 UOM131077:UOM131147 UYI131077:UYI131147 VIE131077:VIE131147 VSA131077:VSA131147 WBW131077:WBW131147 WLS131077:WLS131147 WVO131077:WVO131147 G196613:G196683 JC196613:JC196683 SY196613:SY196683 ACU196613:ACU196683 AMQ196613:AMQ196683 AWM196613:AWM196683 BGI196613:BGI196683 BQE196613:BQE196683 CAA196613:CAA196683 CJW196613:CJW196683 CTS196613:CTS196683 DDO196613:DDO196683 DNK196613:DNK196683 DXG196613:DXG196683 EHC196613:EHC196683 EQY196613:EQY196683 FAU196613:FAU196683 FKQ196613:FKQ196683 FUM196613:FUM196683 GEI196613:GEI196683 GOE196613:GOE196683 GYA196613:GYA196683 HHW196613:HHW196683 HRS196613:HRS196683 IBO196613:IBO196683 ILK196613:ILK196683 IVG196613:IVG196683 JFC196613:JFC196683 JOY196613:JOY196683 JYU196613:JYU196683 KIQ196613:KIQ196683 KSM196613:KSM196683 LCI196613:LCI196683 LME196613:LME196683 LWA196613:LWA196683 MFW196613:MFW196683 MPS196613:MPS196683 MZO196613:MZO196683 NJK196613:NJK196683 NTG196613:NTG196683 ODC196613:ODC196683 OMY196613:OMY196683 OWU196613:OWU196683 PGQ196613:PGQ196683 PQM196613:PQM196683 QAI196613:QAI196683 QKE196613:QKE196683 QUA196613:QUA196683 RDW196613:RDW196683 RNS196613:RNS196683 RXO196613:RXO196683 SHK196613:SHK196683 SRG196613:SRG196683 TBC196613:TBC196683 TKY196613:TKY196683 TUU196613:TUU196683 UEQ196613:UEQ196683 UOM196613:UOM196683 UYI196613:UYI196683 VIE196613:VIE196683 VSA196613:VSA196683 WBW196613:WBW196683 WLS196613:WLS196683 WVO196613:WVO196683 G262149:G262219 JC262149:JC262219 SY262149:SY262219 ACU262149:ACU262219 AMQ262149:AMQ262219 AWM262149:AWM262219 BGI262149:BGI262219 BQE262149:BQE262219 CAA262149:CAA262219 CJW262149:CJW262219 CTS262149:CTS262219 DDO262149:DDO262219 DNK262149:DNK262219 DXG262149:DXG262219 EHC262149:EHC262219 EQY262149:EQY262219 FAU262149:FAU262219 FKQ262149:FKQ262219 FUM262149:FUM262219 GEI262149:GEI262219 GOE262149:GOE262219 GYA262149:GYA262219 HHW262149:HHW262219 HRS262149:HRS262219 IBO262149:IBO262219 ILK262149:ILK262219 IVG262149:IVG262219 JFC262149:JFC262219 JOY262149:JOY262219 JYU262149:JYU262219 KIQ262149:KIQ262219 KSM262149:KSM262219 LCI262149:LCI262219 LME262149:LME262219 LWA262149:LWA262219 MFW262149:MFW262219 MPS262149:MPS262219 MZO262149:MZO262219 NJK262149:NJK262219 NTG262149:NTG262219 ODC262149:ODC262219 OMY262149:OMY262219 OWU262149:OWU262219 PGQ262149:PGQ262219 PQM262149:PQM262219 QAI262149:QAI262219 QKE262149:QKE262219 QUA262149:QUA262219 RDW262149:RDW262219 RNS262149:RNS262219 RXO262149:RXO262219 SHK262149:SHK262219 SRG262149:SRG262219 TBC262149:TBC262219 TKY262149:TKY262219 TUU262149:TUU262219 UEQ262149:UEQ262219 UOM262149:UOM262219 UYI262149:UYI262219 VIE262149:VIE262219 VSA262149:VSA262219 WBW262149:WBW262219 WLS262149:WLS262219 WVO262149:WVO262219 G327685:G327755 JC327685:JC327755 SY327685:SY327755 ACU327685:ACU327755 AMQ327685:AMQ327755 AWM327685:AWM327755 BGI327685:BGI327755 BQE327685:BQE327755 CAA327685:CAA327755 CJW327685:CJW327755 CTS327685:CTS327755 DDO327685:DDO327755 DNK327685:DNK327755 DXG327685:DXG327755 EHC327685:EHC327755 EQY327685:EQY327755 FAU327685:FAU327755 FKQ327685:FKQ327755 FUM327685:FUM327755 GEI327685:GEI327755 GOE327685:GOE327755 GYA327685:GYA327755 HHW327685:HHW327755 HRS327685:HRS327755 IBO327685:IBO327755 ILK327685:ILK327755 IVG327685:IVG327755 JFC327685:JFC327755 JOY327685:JOY327755 JYU327685:JYU327755 KIQ327685:KIQ327755 KSM327685:KSM327755 LCI327685:LCI327755 LME327685:LME327755 LWA327685:LWA327755 MFW327685:MFW327755 MPS327685:MPS327755 MZO327685:MZO327755 NJK327685:NJK327755 NTG327685:NTG327755 ODC327685:ODC327755 OMY327685:OMY327755 OWU327685:OWU327755 PGQ327685:PGQ327755 PQM327685:PQM327755 QAI327685:QAI327755 QKE327685:QKE327755 QUA327685:QUA327755 RDW327685:RDW327755 RNS327685:RNS327755 RXO327685:RXO327755 SHK327685:SHK327755 SRG327685:SRG327755 TBC327685:TBC327755 TKY327685:TKY327755 TUU327685:TUU327755 UEQ327685:UEQ327755 UOM327685:UOM327755 UYI327685:UYI327755 VIE327685:VIE327755 VSA327685:VSA327755 WBW327685:WBW327755 WLS327685:WLS327755 WVO327685:WVO327755 G393221:G393291 JC393221:JC393291 SY393221:SY393291 ACU393221:ACU393291 AMQ393221:AMQ393291 AWM393221:AWM393291 BGI393221:BGI393291 BQE393221:BQE393291 CAA393221:CAA393291 CJW393221:CJW393291 CTS393221:CTS393291 DDO393221:DDO393291 DNK393221:DNK393291 DXG393221:DXG393291 EHC393221:EHC393291 EQY393221:EQY393291 FAU393221:FAU393291 FKQ393221:FKQ393291 FUM393221:FUM393291 GEI393221:GEI393291 GOE393221:GOE393291 GYA393221:GYA393291 HHW393221:HHW393291 HRS393221:HRS393291 IBO393221:IBO393291 ILK393221:ILK393291 IVG393221:IVG393291 JFC393221:JFC393291 JOY393221:JOY393291 JYU393221:JYU393291 KIQ393221:KIQ393291 KSM393221:KSM393291 LCI393221:LCI393291 LME393221:LME393291 LWA393221:LWA393291 MFW393221:MFW393291 MPS393221:MPS393291 MZO393221:MZO393291 NJK393221:NJK393291 NTG393221:NTG393291 ODC393221:ODC393291 OMY393221:OMY393291 OWU393221:OWU393291 PGQ393221:PGQ393291 PQM393221:PQM393291 QAI393221:QAI393291 QKE393221:QKE393291 QUA393221:QUA393291 RDW393221:RDW393291 RNS393221:RNS393291 RXO393221:RXO393291 SHK393221:SHK393291 SRG393221:SRG393291 TBC393221:TBC393291 TKY393221:TKY393291 TUU393221:TUU393291 UEQ393221:UEQ393291 UOM393221:UOM393291 UYI393221:UYI393291 VIE393221:VIE393291 VSA393221:VSA393291 WBW393221:WBW393291 WLS393221:WLS393291 WVO393221:WVO393291 G458757:G458827 JC458757:JC458827 SY458757:SY458827 ACU458757:ACU458827 AMQ458757:AMQ458827 AWM458757:AWM458827 BGI458757:BGI458827 BQE458757:BQE458827 CAA458757:CAA458827 CJW458757:CJW458827 CTS458757:CTS458827 DDO458757:DDO458827 DNK458757:DNK458827 DXG458757:DXG458827 EHC458757:EHC458827 EQY458757:EQY458827 FAU458757:FAU458827 FKQ458757:FKQ458827 FUM458757:FUM458827 GEI458757:GEI458827 GOE458757:GOE458827 GYA458757:GYA458827 HHW458757:HHW458827 HRS458757:HRS458827 IBO458757:IBO458827 ILK458757:ILK458827 IVG458757:IVG458827 JFC458757:JFC458827 JOY458757:JOY458827 JYU458757:JYU458827 KIQ458757:KIQ458827 KSM458757:KSM458827 LCI458757:LCI458827 LME458757:LME458827 LWA458757:LWA458827 MFW458757:MFW458827 MPS458757:MPS458827 MZO458757:MZO458827 NJK458757:NJK458827 NTG458757:NTG458827 ODC458757:ODC458827 OMY458757:OMY458827 OWU458757:OWU458827 PGQ458757:PGQ458827 PQM458757:PQM458827 QAI458757:QAI458827 QKE458757:QKE458827 QUA458757:QUA458827 RDW458757:RDW458827 RNS458757:RNS458827 RXO458757:RXO458827 SHK458757:SHK458827 SRG458757:SRG458827 TBC458757:TBC458827 TKY458757:TKY458827 TUU458757:TUU458827 UEQ458757:UEQ458827 UOM458757:UOM458827 UYI458757:UYI458827 VIE458757:VIE458827 VSA458757:VSA458827 WBW458757:WBW458827 WLS458757:WLS458827 WVO458757:WVO458827 G524293:G524363 JC524293:JC524363 SY524293:SY524363 ACU524293:ACU524363 AMQ524293:AMQ524363 AWM524293:AWM524363 BGI524293:BGI524363 BQE524293:BQE524363 CAA524293:CAA524363 CJW524293:CJW524363 CTS524293:CTS524363 DDO524293:DDO524363 DNK524293:DNK524363 DXG524293:DXG524363 EHC524293:EHC524363 EQY524293:EQY524363 FAU524293:FAU524363 FKQ524293:FKQ524363 FUM524293:FUM524363 GEI524293:GEI524363 GOE524293:GOE524363 GYA524293:GYA524363 HHW524293:HHW524363 HRS524293:HRS524363 IBO524293:IBO524363 ILK524293:ILK524363 IVG524293:IVG524363 JFC524293:JFC524363 JOY524293:JOY524363 JYU524293:JYU524363 KIQ524293:KIQ524363 KSM524293:KSM524363 LCI524293:LCI524363 LME524293:LME524363 LWA524293:LWA524363 MFW524293:MFW524363 MPS524293:MPS524363 MZO524293:MZO524363 NJK524293:NJK524363 NTG524293:NTG524363 ODC524293:ODC524363 OMY524293:OMY524363 OWU524293:OWU524363 PGQ524293:PGQ524363 PQM524293:PQM524363 QAI524293:QAI524363 QKE524293:QKE524363 QUA524293:QUA524363 RDW524293:RDW524363 RNS524293:RNS524363 RXO524293:RXO524363 SHK524293:SHK524363 SRG524293:SRG524363 TBC524293:TBC524363 TKY524293:TKY524363 TUU524293:TUU524363 UEQ524293:UEQ524363 UOM524293:UOM524363 UYI524293:UYI524363 VIE524293:VIE524363 VSA524293:VSA524363 WBW524293:WBW524363 WLS524293:WLS524363 WVO524293:WVO524363 G589829:G589899 JC589829:JC589899 SY589829:SY589899 ACU589829:ACU589899 AMQ589829:AMQ589899 AWM589829:AWM589899 BGI589829:BGI589899 BQE589829:BQE589899 CAA589829:CAA589899 CJW589829:CJW589899 CTS589829:CTS589899 DDO589829:DDO589899 DNK589829:DNK589899 DXG589829:DXG589899 EHC589829:EHC589899 EQY589829:EQY589899 FAU589829:FAU589899 FKQ589829:FKQ589899 FUM589829:FUM589899 GEI589829:GEI589899 GOE589829:GOE589899 GYA589829:GYA589899 HHW589829:HHW589899 HRS589829:HRS589899 IBO589829:IBO589899 ILK589829:ILK589899 IVG589829:IVG589899 JFC589829:JFC589899 JOY589829:JOY589899 JYU589829:JYU589899 KIQ589829:KIQ589899 KSM589829:KSM589899 LCI589829:LCI589899 LME589829:LME589899 LWA589829:LWA589899 MFW589829:MFW589899 MPS589829:MPS589899 MZO589829:MZO589899 NJK589829:NJK589899 NTG589829:NTG589899 ODC589829:ODC589899 OMY589829:OMY589899 OWU589829:OWU589899 PGQ589829:PGQ589899 PQM589829:PQM589899 QAI589829:QAI589899 QKE589829:QKE589899 QUA589829:QUA589899 RDW589829:RDW589899 RNS589829:RNS589899 RXO589829:RXO589899 SHK589829:SHK589899 SRG589829:SRG589899 TBC589829:TBC589899 TKY589829:TKY589899 TUU589829:TUU589899 UEQ589829:UEQ589899 UOM589829:UOM589899 UYI589829:UYI589899 VIE589829:VIE589899 VSA589829:VSA589899 WBW589829:WBW589899 WLS589829:WLS589899 WVO589829:WVO589899 G655365:G655435 JC655365:JC655435 SY655365:SY655435 ACU655365:ACU655435 AMQ655365:AMQ655435 AWM655365:AWM655435 BGI655365:BGI655435 BQE655365:BQE655435 CAA655365:CAA655435 CJW655365:CJW655435 CTS655365:CTS655435 DDO655365:DDO655435 DNK655365:DNK655435 DXG655365:DXG655435 EHC655365:EHC655435 EQY655365:EQY655435 FAU655365:FAU655435 FKQ655365:FKQ655435 FUM655365:FUM655435 GEI655365:GEI655435 GOE655365:GOE655435 GYA655365:GYA655435 HHW655365:HHW655435 HRS655365:HRS655435 IBO655365:IBO655435 ILK655365:ILK655435 IVG655365:IVG655435 JFC655365:JFC655435 JOY655365:JOY655435 JYU655365:JYU655435 KIQ655365:KIQ655435 KSM655365:KSM655435 LCI655365:LCI655435 LME655365:LME655435 LWA655365:LWA655435 MFW655365:MFW655435 MPS655365:MPS655435 MZO655365:MZO655435 NJK655365:NJK655435 NTG655365:NTG655435 ODC655365:ODC655435 OMY655365:OMY655435 OWU655365:OWU655435 PGQ655365:PGQ655435 PQM655365:PQM655435 QAI655365:QAI655435 QKE655365:QKE655435 QUA655365:QUA655435 RDW655365:RDW655435 RNS655365:RNS655435 RXO655365:RXO655435 SHK655365:SHK655435 SRG655365:SRG655435 TBC655365:TBC655435 TKY655365:TKY655435 TUU655365:TUU655435 UEQ655365:UEQ655435 UOM655365:UOM655435 UYI655365:UYI655435 VIE655365:VIE655435 VSA655365:VSA655435 WBW655365:WBW655435 WLS655365:WLS655435 WVO655365:WVO655435 G720901:G720971 JC720901:JC720971 SY720901:SY720971 ACU720901:ACU720971 AMQ720901:AMQ720971 AWM720901:AWM720971 BGI720901:BGI720971 BQE720901:BQE720971 CAA720901:CAA720971 CJW720901:CJW720971 CTS720901:CTS720971 DDO720901:DDO720971 DNK720901:DNK720971 DXG720901:DXG720971 EHC720901:EHC720971 EQY720901:EQY720971 FAU720901:FAU720971 FKQ720901:FKQ720971 FUM720901:FUM720971 GEI720901:GEI720971 GOE720901:GOE720971 GYA720901:GYA720971 HHW720901:HHW720971 HRS720901:HRS720971 IBO720901:IBO720971 ILK720901:ILK720971 IVG720901:IVG720971 JFC720901:JFC720971 JOY720901:JOY720971 JYU720901:JYU720971 KIQ720901:KIQ720971 KSM720901:KSM720971 LCI720901:LCI720971 LME720901:LME720971 LWA720901:LWA720971 MFW720901:MFW720971 MPS720901:MPS720971 MZO720901:MZO720971 NJK720901:NJK720971 NTG720901:NTG720971 ODC720901:ODC720971 OMY720901:OMY720971 OWU720901:OWU720971 PGQ720901:PGQ720971 PQM720901:PQM720971 QAI720901:QAI720971 QKE720901:QKE720971 QUA720901:QUA720971 RDW720901:RDW720971 RNS720901:RNS720971 RXO720901:RXO720971 SHK720901:SHK720971 SRG720901:SRG720971 TBC720901:TBC720971 TKY720901:TKY720971 TUU720901:TUU720971 UEQ720901:UEQ720971 UOM720901:UOM720971 UYI720901:UYI720971 VIE720901:VIE720971 VSA720901:VSA720971 WBW720901:WBW720971 WLS720901:WLS720971 WVO720901:WVO720971 G786437:G786507 JC786437:JC786507 SY786437:SY786507 ACU786437:ACU786507 AMQ786437:AMQ786507 AWM786437:AWM786507 BGI786437:BGI786507 BQE786437:BQE786507 CAA786437:CAA786507 CJW786437:CJW786507 CTS786437:CTS786507 DDO786437:DDO786507 DNK786437:DNK786507 DXG786437:DXG786507 EHC786437:EHC786507 EQY786437:EQY786507 FAU786437:FAU786507 FKQ786437:FKQ786507 FUM786437:FUM786507 GEI786437:GEI786507 GOE786437:GOE786507 GYA786437:GYA786507 HHW786437:HHW786507 HRS786437:HRS786507 IBO786437:IBO786507 ILK786437:ILK786507 IVG786437:IVG786507 JFC786437:JFC786507 JOY786437:JOY786507 JYU786437:JYU786507 KIQ786437:KIQ786507 KSM786437:KSM786507 LCI786437:LCI786507 LME786437:LME786507 LWA786437:LWA786507 MFW786437:MFW786507 MPS786437:MPS786507 MZO786437:MZO786507 NJK786437:NJK786507 NTG786437:NTG786507 ODC786437:ODC786507 OMY786437:OMY786507 OWU786437:OWU786507 PGQ786437:PGQ786507 PQM786437:PQM786507 QAI786437:QAI786507 QKE786437:QKE786507 QUA786437:QUA786507 RDW786437:RDW786507 RNS786437:RNS786507 RXO786437:RXO786507 SHK786437:SHK786507 SRG786437:SRG786507 TBC786437:TBC786507 TKY786437:TKY786507 TUU786437:TUU786507 UEQ786437:UEQ786507 UOM786437:UOM786507 UYI786437:UYI786507 VIE786437:VIE786507 VSA786437:VSA786507 WBW786437:WBW786507 WLS786437:WLS786507 WVO786437:WVO786507 G851973:G852043 JC851973:JC852043 SY851973:SY852043 ACU851973:ACU852043 AMQ851973:AMQ852043 AWM851973:AWM852043 BGI851973:BGI852043 BQE851973:BQE852043 CAA851973:CAA852043 CJW851973:CJW852043 CTS851973:CTS852043 DDO851973:DDO852043 DNK851973:DNK852043 DXG851973:DXG852043 EHC851973:EHC852043 EQY851973:EQY852043 FAU851973:FAU852043 FKQ851973:FKQ852043 FUM851973:FUM852043 GEI851973:GEI852043 GOE851973:GOE852043 GYA851973:GYA852043 HHW851973:HHW852043 HRS851973:HRS852043 IBO851973:IBO852043 ILK851973:ILK852043 IVG851973:IVG852043 JFC851973:JFC852043 JOY851973:JOY852043 JYU851973:JYU852043 KIQ851973:KIQ852043 KSM851973:KSM852043 LCI851973:LCI852043 LME851973:LME852043 LWA851973:LWA852043 MFW851973:MFW852043 MPS851973:MPS852043 MZO851973:MZO852043 NJK851973:NJK852043 NTG851973:NTG852043 ODC851973:ODC852043 OMY851973:OMY852043 OWU851973:OWU852043 PGQ851973:PGQ852043 PQM851973:PQM852043 QAI851973:QAI852043 QKE851973:QKE852043 QUA851973:QUA852043 RDW851973:RDW852043 RNS851973:RNS852043 RXO851973:RXO852043 SHK851973:SHK852043 SRG851973:SRG852043 TBC851973:TBC852043 TKY851973:TKY852043 TUU851973:TUU852043 UEQ851973:UEQ852043 UOM851973:UOM852043 UYI851973:UYI852043 VIE851973:VIE852043 VSA851973:VSA852043 WBW851973:WBW852043 WLS851973:WLS852043 WVO851973:WVO852043 G917509:G917579 JC917509:JC917579 SY917509:SY917579 ACU917509:ACU917579 AMQ917509:AMQ917579 AWM917509:AWM917579 BGI917509:BGI917579 BQE917509:BQE917579 CAA917509:CAA917579 CJW917509:CJW917579 CTS917509:CTS917579 DDO917509:DDO917579 DNK917509:DNK917579 DXG917509:DXG917579 EHC917509:EHC917579 EQY917509:EQY917579 FAU917509:FAU917579 FKQ917509:FKQ917579 FUM917509:FUM917579 GEI917509:GEI917579 GOE917509:GOE917579 GYA917509:GYA917579 HHW917509:HHW917579 HRS917509:HRS917579 IBO917509:IBO917579 ILK917509:ILK917579 IVG917509:IVG917579 JFC917509:JFC917579 JOY917509:JOY917579 JYU917509:JYU917579 KIQ917509:KIQ917579 KSM917509:KSM917579 LCI917509:LCI917579 LME917509:LME917579 LWA917509:LWA917579 MFW917509:MFW917579 MPS917509:MPS917579 MZO917509:MZO917579 NJK917509:NJK917579 NTG917509:NTG917579 ODC917509:ODC917579 OMY917509:OMY917579 OWU917509:OWU917579 PGQ917509:PGQ917579 PQM917509:PQM917579 QAI917509:QAI917579 QKE917509:QKE917579 QUA917509:QUA917579 RDW917509:RDW917579 RNS917509:RNS917579 RXO917509:RXO917579 SHK917509:SHK917579 SRG917509:SRG917579 TBC917509:TBC917579 TKY917509:TKY917579 TUU917509:TUU917579 UEQ917509:UEQ917579 UOM917509:UOM917579 UYI917509:UYI917579 VIE917509:VIE917579 VSA917509:VSA917579 WBW917509:WBW917579 WLS917509:WLS917579 WVO917509:WVO917579 G983045:G983115 JC983045:JC983115 SY983045:SY983115 ACU983045:ACU983115 AMQ983045:AMQ983115 AWM983045:AWM983115 BGI983045:BGI983115 BQE983045:BQE983115 CAA983045:CAA983115 CJW983045:CJW983115 CTS983045:CTS983115 DDO983045:DDO983115 DNK983045:DNK983115 DXG983045:DXG983115 EHC983045:EHC983115 EQY983045:EQY983115 FAU983045:FAU983115 FKQ983045:FKQ983115 FUM983045:FUM983115 GEI983045:GEI983115 GOE983045:GOE983115 GYA983045:GYA983115 HHW983045:HHW983115 HRS983045:HRS983115 IBO983045:IBO983115 ILK983045:ILK983115 IVG983045:IVG983115 JFC983045:JFC983115 JOY983045:JOY983115 JYU983045:JYU983115 KIQ983045:KIQ983115 KSM983045:KSM983115 LCI983045:LCI983115 LME983045:LME983115 LWA983045:LWA983115 MFW983045:MFW983115 MPS983045:MPS983115 MZO983045:MZO983115 NJK983045:NJK983115 NTG983045:NTG983115 ODC983045:ODC983115 OMY983045:OMY983115 OWU983045:OWU983115 PGQ983045:PGQ983115 PQM983045:PQM983115 QAI983045:QAI983115 QKE983045:QKE983115 QUA983045:QUA983115 RDW983045:RDW983115 RNS983045:RNS983115 RXO983045:RXO983115 SHK983045:SHK983115 SRG983045:SRG983115 TBC983045:TBC983115 TKY983045:TKY983115 TUU983045:TUU983115 UEQ983045:UEQ983115 UOM983045:UOM983115 UYI983045:UYI983115 VIE983045:VIE983115 VSA983045:VSA983115 WBW983045:WBW983115 WLS983045:WLS983115 JC8:JC75 WVO8:WVO75 WLS8:WLS75 WBW8:WBW75 VSA8:VSA75 VIE8:VIE75 UYI8:UYI75 UOM8:UOM75 UEQ8:UEQ75 TUU8:TUU75 TKY8:TKY75 TBC8:TBC75 SRG8:SRG75 SHK8:SHK75 RXO8:RXO75 RNS8:RNS75 RDW8:RDW75 QUA8:QUA75 QKE8:QKE75 QAI8:QAI75 PQM8:PQM75 PGQ8:PGQ75 OWU8:OWU75 OMY8:OMY75 ODC8:ODC75 NTG8:NTG75 NJK8:NJK75 MZO8:MZO75 MPS8:MPS75 MFW8:MFW75 LWA8:LWA75 LME8:LME75 LCI8:LCI75 KSM8:KSM75 KIQ8:KIQ75 JYU8:JYU75 JOY8:JOY75 JFC8:JFC75 IVG8:IVG75 ILK8:ILK75 IBO8:IBO75 HRS8:HRS75 HHW8:HHW75 GYA8:GYA75 GOE8:GOE75 GEI8:GEI75 FUM8:FUM75 FKQ8:FKQ75 FAU8:FAU75 EQY8:EQY75 EHC8:EHC75 DXG8:DXG75 DNK8:DNK75 DDO8:DDO75 CTS8:CTS75 CJW8:CJW75 CAA8:CAA75 BQE8:BQE75 BGI8:BGI75 AWM8:AWM75 AMQ8:AMQ75 ACU8:ACU75 SY8:SY75 G8:G75" xr:uid="{F1BA3B34-205D-45B8-B86C-6482200AF404}">
      <formula1>0</formula1>
      <formula2>540</formula2>
    </dataValidation>
    <dataValidation type="whole" allowBlank="1" showInputMessage="1" showErrorMessage="1" errorTitle="Chybná hodnota" error="Počet chyb může být v rozsahu 0 až 120." sqref="WVP983045:WVP983115 H65541:H65611 JD65541:JD65611 SZ65541:SZ65611 ACV65541:ACV65611 AMR65541:AMR65611 AWN65541:AWN65611 BGJ65541:BGJ65611 BQF65541:BQF65611 CAB65541:CAB65611 CJX65541:CJX65611 CTT65541:CTT65611 DDP65541:DDP65611 DNL65541:DNL65611 DXH65541:DXH65611 EHD65541:EHD65611 EQZ65541:EQZ65611 FAV65541:FAV65611 FKR65541:FKR65611 FUN65541:FUN65611 GEJ65541:GEJ65611 GOF65541:GOF65611 GYB65541:GYB65611 HHX65541:HHX65611 HRT65541:HRT65611 IBP65541:IBP65611 ILL65541:ILL65611 IVH65541:IVH65611 JFD65541:JFD65611 JOZ65541:JOZ65611 JYV65541:JYV65611 KIR65541:KIR65611 KSN65541:KSN65611 LCJ65541:LCJ65611 LMF65541:LMF65611 LWB65541:LWB65611 MFX65541:MFX65611 MPT65541:MPT65611 MZP65541:MZP65611 NJL65541:NJL65611 NTH65541:NTH65611 ODD65541:ODD65611 OMZ65541:OMZ65611 OWV65541:OWV65611 PGR65541:PGR65611 PQN65541:PQN65611 QAJ65541:QAJ65611 QKF65541:QKF65611 QUB65541:QUB65611 RDX65541:RDX65611 RNT65541:RNT65611 RXP65541:RXP65611 SHL65541:SHL65611 SRH65541:SRH65611 TBD65541:TBD65611 TKZ65541:TKZ65611 TUV65541:TUV65611 UER65541:UER65611 UON65541:UON65611 UYJ65541:UYJ65611 VIF65541:VIF65611 VSB65541:VSB65611 WBX65541:WBX65611 WLT65541:WLT65611 WVP65541:WVP65611 H131077:H131147 JD131077:JD131147 SZ131077:SZ131147 ACV131077:ACV131147 AMR131077:AMR131147 AWN131077:AWN131147 BGJ131077:BGJ131147 BQF131077:BQF131147 CAB131077:CAB131147 CJX131077:CJX131147 CTT131077:CTT131147 DDP131077:DDP131147 DNL131077:DNL131147 DXH131077:DXH131147 EHD131077:EHD131147 EQZ131077:EQZ131147 FAV131077:FAV131147 FKR131077:FKR131147 FUN131077:FUN131147 GEJ131077:GEJ131147 GOF131077:GOF131147 GYB131077:GYB131147 HHX131077:HHX131147 HRT131077:HRT131147 IBP131077:IBP131147 ILL131077:ILL131147 IVH131077:IVH131147 JFD131077:JFD131147 JOZ131077:JOZ131147 JYV131077:JYV131147 KIR131077:KIR131147 KSN131077:KSN131147 LCJ131077:LCJ131147 LMF131077:LMF131147 LWB131077:LWB131147 MFX131077:MFX131147 MPT131077:MPT131147 MZP131077:MZP131147 NJL131077:NJL131147 NTH131077:NTH131147 ODD131077:ODD131147 OMZ131077:OMZ131147 OWV131077:OWV131147 PGR131077:PGR131147 PQN131077:PQN131147 QAJ131077:QAJ131147 QKF131077:QKF131147 QUB131077:QUB131147 RDX131077:RDX131147 RNT131077:RNT131147 RXP131077:RXP131147 SHL131077:SHL131147 SRH131077:SRH131147 TBD131077:TBD131147 TKZ131077:TKZ131147 TUV131077:TUV131147 UER131077:UER131147 UON131077:UON131147 UYJ131077:UYJ131147 VIF131077:VIF131147 VSB131077:VSB131147 WBX131077:WBX131147 WLT131077:WLT131147 WVP131077:WVP131147 H196613:H196683 JD196613:JD196683 SZ196613:SZ196683 ACV196613:ACV196683 AMR196613:AMR196683 AWN196613:AWN196683 BGJ196613:BGJ196683 BQF196613:BQF196683 CAB196613:CAB196683 CJX196613:CJX196683 CTT196613:CTT196683 DDP196613:DDP196683 DNL196613:DNL196683 DXH196613:DXH196683 EHD196613:EHD196683 EQZ196613:EQZ196683 FAV196613:FAV196683 FKR196613:FKR196683 FUN196613:FUN196683 GEJ196613:GEJ196683 GOF196613:GOF196683 GYB196613:GYB196683 HHX196613:HHX196683 HRT196613:HRT196683 IBP196613:IBP196683 ILL196613:ILL196683 IVH196613:IVH196683 JFD196613:JFD196683 JOZ196613:JOZ196683 JYV196613:JYV196683 KIR196613:KIR196683 KSN196613:KSN196683 LCJ196613:LCJ196683 LMF196613:LMF196683 LWB196613:LWB196683 MFX196613:MFX196683 MPT196613:MPT196683 MZP196613:MZP196683 NJL196613:NJL196683 NTH196613:NTH196683 ODD196613:ODD196683 OMZ196613:OMZ196683 OWV196613:OWV196683 PGR196613:PGR196683 PQN196613:PQN196683 QAJ196613:QAJ196683 QKF196613:QKF196683 QUB196613:QUB196683 RDX196613:RDX196683 RNT196613:RNT196683 RXP196613:RXP196683 SHL196613:SHL196683 SRH196613:SRH196683 TBD196613:TBD196683 TKZ196613:TKZ196683 TUV196613:TUV196683 UER196613:UER196683 UON196613:UON196683 UYJ196613:UYJ196683 VIF196613:VIF196683 VSB196613:VSB196683 WBX196613:WBX196683 WLT196613:WLT196683 WVP196613:WVP196683 H262149:H262219 JD262149:JD262219 SZ262149:SZ262219 ACV262149:ACV262219 AMR262149:AMR262219 AWN262149:AWN262219 BGJ262149:BGJ262219 BQF262149:BQF262219 CAB262149:CAB262219 CJX262149:CJX262219 CTT262149:CTT262219 DDP262149:DDP262219 DNL262149:DNL262219 DXH262149:DXH262219 EHD262149:EHD262219 EQZ262149:EQZ262219 FAV262149:FAV262219 FKR262149:FKR262219 FUN262149:FUN262219 GEJ262149:GEJ262219 GOF262149:GOF262219 GYB262149:GYB262219 HHX262149:HHX262219 HRT262149:HRT262219 IBP262149:IBP262219 ILL262149:ILL262219 IVH262149:IVH262219 JFD262149:JFD262219 JOZ262149:JOZ262219 JYV262149:JYV262219 KIR262149:KIR262219 KSN262149:KSN262219 LCJ262149:LCJ262219 LMF262149:LMF262219 LWB262149:LWB262219 MFX262149:MFX262219 MPT262149:MPT262219 MZP262149:MZP262219 NJL262149:NJL262219 NTH262149:NTH262219 ODD262149:ODD262219 OMZ262149:OMZ262219 OWV262149:OWV262219 PGR262149:PGR262219 PQN262149:PQN262219 QAJ262149:QAJ262219 QKF262149:QKF262219 QUB262149:QUB262219 RDX262149:RDX262219 RNT262149:RNT262219 RXP262149:RXP262219 SHL262149:SHL262219 SRH262149:SRH262219 TBD262149:TBD262219 TKZ262149:TKZ262219 TUV262149:TUV262219 UER262149:UER262219 UON262149:UON262219 UYJ262149:UYJ262219 VIF262149:VIF262219 VSB262149:VSB262219 WBX262149:WBX262219 WLT262149:WLT262219 WVP262149:WVP262219 H327685:H327755 JD327685:JD327755 SZ327685:SZ327755 ACV327685:ACV327755 AMR327685:AMR327755 AWN327685:AWN327755 BGJ327685:BGJ327755 BQF327685:BQF327755 CAB327685:CAB327755 CJX327685:CJX327755 CTT327685:CTT327755 DDP327685:DDP327755 DNL327685:DNL327755 DXH327685:DXH327755 EHD327685:EHD327755 EQZ327685:EQZ327755 FAV327685:FAV327755 FKR327685:FKR327755 FUN327685:FUN327755 GEJ327685:GEJ327755 GOF327685:GOF327755 GYB327685:GYB327755 HHX327685:HHX327755 HRT327685:HRT327755 IBP327685:IBP327755 ILL327685:ILL327755 IVH327685:IVH327755 JFD327685:JFD327755 JOZ327685:JOZ327755 JYV327685:JYV327755 KIR327685:KIR327755 KSN327685:KSN327755 LCJ327685:LCJ327755 LMF327685:LMF327755 LWB327685:LWB327755 MFX327685:MFX327755 MPT327685:MPT327755 MZP327685:MZP327755 NJL327685:NJL327755 NTH327685:NTH327755 ODD327685:ODD327755 OMZ327685:OMZ327755 OWV327685:OWV327755 PGR327685:PGR327755 PQN327685:PQN327755 QAJ327685:QAJ327755 QKF327685:QKF327755 QUB327685:QUB327755 RDX327685:RDX327755 RNT327685:RNT327755 RXP327685:RXP327755 SHL327685:SHL327755 SRH327685:SRH327755 TBD327685:TBD327755 TKZ327685:TKZ327755 TUV327685:TUV327755 UER327685:UER327755 UON327685:UON327755 UYJ327685:UYJ327755 VIF327685:VIF327755 VSB327685:VSB327755 WBX327685:WBX327755 WLT327685:WLT327755 WVP327685:WVP327755 H393221:H393291 JD393221:JD393291 SZ393221:SZ393291 ACV393221:ACV393291 AMR393221:AMR393291 AWN393221:AWN393291 BGJ393221:BGJ393291 BQF393221:BQF393291 CAB393221:CAB393291 CJX393221:CJX393291 CTT393221:CTT393291 DDP393221:DDP393291 DNL393221:DNL393291 DXH393221:DXH393291 EHD393221:EHD393291 EQZ393221:EQZ393291 FAV393221:FAV393291 FKR393221:FKR393291 FUN393221:FUN393291 GEJ393221:GEJ393291 GOF393221:GOF393291 GYB393221:GYB393291 HHX393221:HHX393291 HRT393221:HRT393291 IBP393221:IBP393291 ILL393221:ILL393291 IVH393221:IVH393291 JFD393221:JFD393291 JOZ393221:JOZ393291 JYV393221:JYV393291 KIR393221:KIR393291 KSN393221:KSN393291 LCJ393221:LCJ393291 LMF393221:LMF393291 LWB393221:LWB393291 MFX393221:MFX393291 MPT393221:MPT393291 MZP393221:MZP393291 NJL393221:NJL393291 NTH393221:NTH393291 ODD393221:ODD393291 OMZ393221:OMZ393291 OWV393221:OWV393291 PGR393221:PGR393291 PQN393221:PQN393291 QAJ393221:QAJ393291 QKF393221:QKF393291 QUB393221:QUB393291 RDX393221:RDX393291 RNT393221:RNT393291 RXP393221:RXP393291 SHL393221:SHL393291 SRH393221:SRH393291 TBD393221:TBD393291 TKZ393221:TKZ393291 TUV393221:TUV393291 UER393221:UER393291 UON393221:UON393291 UYJ393221:UYJ393291 VIF393221:VIF393291 VSB393221:VSB393291 WBX393221:WBX393291 WLT393221:WLT393291 WVP393221:WVP393291 H458757:H458827 JD458757:JD458827 SZ458757:SZ458827 ACV458757:ACV458827 AMR458757:AMR458827 AWN458757:AWN458827 BGJ458757:BGJ458827 BQF458757:BQF458827 CAB458757:CAB458827 CJX458757:CJX458827 CTT458757:CTT458827 DDP458757:DDP458827 DNL458757:DNL458827 DXH458757:DXH458827 EHD458757:EHD458827 EQZ458757:EQZ458827 FAV458757:FAV458827 FKR458757:FKR458827 FUN458757:FUN458827 GEJ458757:GEJ458827 GOF458757:GOF458827 GYB458757:GYB458827 HHX458757:HHX458827 HRT458757:HRT458827 IBP458757:IBP458827 ILL458757:ILL458827 IVH458757:IVH458827 JFD458757:JFD458827 JOZ458757:JOZ458827 JYV458757:JYV458827 KIR458757:KIR458827 KSN458757:KSN458827 LCJ458757:LCJ458827 LMF458757:LMF458827 LWB458757:LWB458827 MFX458757:MFX458827 MPT458757:MPT458827 MZP458757:MZP458827 NJL458757:NJL458827 NTH458757:NTH458827 ODD458757:ODD458827 OMZ458757:OMZ458827 OWV458757:OWV458827 PGR458757:PGR458827 PQN458757:PQN458827 QAJ458757:QAJ458827 QKF458757:QKF458827 QUB458757:QUB458827 RDX458757:RDX458827 RNT458757:RNT458827 RXP458757:RXP458827 SHL458757:SHL458827 SRH458757:SRH458827 TBD458757:TBD458827 TKZ458757:TKZ458827 TUV458757:TUV458827 UER458757:UER458827 UON458757:UON458827 UYJ458757:UYJ458827 VIF458757:VIF458827 VSB458757:VSB458827 WBX458757:WBX458827 WLT458757:WLT458827 WVP458757:WVP458827 H524293:H524363 JD524293:JD524363 SZ524293:SZ524363 ACV524293:ACV524363 AMR524293:AMR524363 AWN524293:AWN524363 BGJ524293:BGJ524363 BQF524293:BQF524363 CAB524293:CAB524363 CJX524293:CJX524363 CTT524293:CTT524363 DDP524293:DDP524363 DNL524293:DNL524363 DXH524293:DXH524363 EHD524293:EHD524363 EQZ524293:EQZ524363 FAV524293:FAV524363 FKR524293:FKR524363 FUN524293:FUN524363 GEJ524293:GEJ524363 GOF524293:GOF524363 GYB524293:GYB524363 HHX524293:HHX524363 HRT524293:HRT524363 IBP524293:IBP524363 ILL524293:ILL524363 IVH524293:IVH524363 JFD524293:JFD524363 JOZ524293:JOZ524363 JYV524293:JYV524363 KIR524293:KIR524363 KSN524293:KSN524363 LCJ524293:LCJ524363 LMF524293:LMF524363 LWB524293:LWB524363 MFX524293:MFX524363 MPT524293:MPT524363 MZP524293:MZP524363 NJL524293:NJL524363 NTH524293:NTH524363 ODD524293:ODD524363 OMZ524293:OMZ524363 OWV524293:OWV524363 PGR524293:PGR524363 PQN524293:PQN524363 QAJ524293:QAJ524363 QKF524293:QKF524363 QUB524293:QUB524363 RDX524293:RDX524363 RNT524293:RNT524363 RXP524293:RXP524363 SHL524293:SHL524363 SRH524293:SRH524363 TBD524293:TBD524363 TKZ524293:TKZ524363 TUV524293:TUV524363 UER524293:UER524363 UON524293:UON524363 UYJ524293:UYJ524363 VIF524293:VIF524363 VSB524293:VSB524363 WBX524293:WBX524363 WLT524293:WLT524363 WVP524293:WVP524363 H589829:H589899 JD589829:JD589899 SZ589829:SZ589899 ACV589829:ACV589899 AMR589829:AMR589899 AWN589829:AWN589899 BGJ589829:BGJ589899 BQF589829:BQF589899 CAB589829:CAB589899 CJX589829:CJX589899 CTT589829:CTT589899 DDP589829:DDP589899 DNL589829:DNL589899 DXH589829:DXH589899 EHD589829:EHD589899 EQZ589829:EQZ589899 FAV589829:FAV589899 FKR589829:FKR589899 FUN589829:FUN589899 GEJ589829:GEJ589899 GOF589829:GOF589899 GYB589829:GYB589899 HHX589829:HHX589899 HRT589829:HRT589899 IBP589829:IBP589899 ILL589829:ILL589899 IVH589829:IVH589899 JFD589829:JFD589899 JOZ589829:JOZ589899 JYV589829:JYV589899 KIR589829:KIR589899 KSN589829:KSN589899 LCJ589829:LCJ589899 LMF589829:LMF589899 LWB589829:LWB589899 MFX589829:MFX589899 MPT589829:MPT589899 MZP589829:MZP589899 NJL589829:NJL589899 NTH589829:NTH589899 ODD589829:ODD589899 OMZ589829:OMZ589899 OWV589829:OWV589899 PGR589829:PGR589899 PQN589829:PQN589899 QAJ589829:QAJ589899 QKF589829:QKF589899 QUB589829:QUB589899 RDX589829:RDX589899 RNT589829:RNT589899 RXP589829:RXP589899 SHL589829:SHL589899 SRH589829:SRH589899 TBD589829:TBD589899 TKZ589829:TKZ589899 TUV589829:TUV589899 UER589829:UER589899 UON589829:UON589899 UYJ589829:UYJ589899 VIF589829:VIF589899 VSB589829:VSB589899 WBX589829:WBX589899 WLT589829:WLT589899 WVP589829:WVP589899 H655365:H655435 JD655365:JD655435 SZ655365:SZ655435 ACV655365:ACV655435 AMR655365:AMR655435 AWN655365:AWN655435 BGJ655365:BGJ655435 BQF655365:BQF655435 CAB655365:CAB655435 CJX655365:CJX655435 CTT655365:CTT655435 DDP655365:DDP655435 DNL655365:DNL655435 DXH655365:DXH655435 EHD655365:EHD655435 EQZ655365:EQZ655435 FAV655365:FAV655435 FKR655365:FKR655435 FUN655365:FUN655435 GEJ655365:GEJ655435 GOF655365:GOF655435 GYB655365:GYB655435 HHX655365:HHX655435 HRT655365:HRT655435 IBP655365:IBP655435 ILL655365:ILL655435 IVH655365:IVH655435 JFD655365:JFD655435 JOZ655365:JOZ655435 JYV655365:JYV655435 KIR655365:KIR655435 KSN655365:KSN655435 LCJ655365:LCJ655435 LMF655365:LMF655435 LWB655365:LWB655435 MFX655365:MFX655435 MPT655365:MPT655435 MZP655365:MZP655435 NJL655365:NJL655435 NTH655365:NTH655435 ODD655365:ODD655435 OMZ655365:OMZ655435 OWV655365:OWV655435 PGR655365:PGR655435 PQN655365:PQN655435 QAJ655365:QAJ655435 QKF655365:QKF655435 QUB655365:QUB655435 RDX655365:RDX655435 RNT655365:RNT655435 RXP655365:RXP655435 SHL655365:SHL655435 SRH655365:SRH655435 TBD655365:TBD655435 TKZ655365:TKZ655435 TUV655365:TUV655435 UER655365:UER655435 UON655365:UON655435 UYJ655365:UYJ655435 VIF655365:VIF655435 VSB655365:VSB655435 WBX655365:WBX655435 WLT655365:WLT655435 WVP655365:WVP655435 H720901:H720971 JD720901:JD720971 SZ720901:SZ720971 ACV720901:ACV720971 AMR720901:AMR720971 AWN720901:AWN720971 BGJ720901:BGJ720971 BQF720901:BQF720971 CAB720901:CAB720971 CJX720901:CJX720971 CTT720901:CTT720971 DDP720901:DDP720971 DNL720901:DNL720971 DXH720901:DXH720971 EHD720901:EHD720971 EQZ720901:EQZ720971 FAV720901:FAV720971 FKR720901:FKR720971 FUN720901:FUN720971 GEJ720901:GEJ720971 GOF720901:GOF720971 GYB720901:GYB720971 HHX720901:HHX720971 HRT720901:HRT720971 IBP720901:IBP720971 ILL720901:ILL720971 IVH720901:IVH720971 JFD720901:JFD720971 JOZ720901:JOZ720971 JYV720901:JYV720971 KIR720901:KIR720971 KSN720901:KSN720971 LCJ720901:LCJ720971 LMF720901:LMF720971 LWB720901:LWB720971 MFX720901:MFX720971 MPT720901:MPT720971 MZP720901:MZP720971 NJL720901:NJL720971 NTH720901:NTH720971 ODD720901:ODD720971 OMZ720901:OMZ720971 OWV720901:OWV720971 PGR720901:PGR720971 PQN720901:PQN720971 QAJ720901:QAJ720971 QKF720901:QKF720971 QUB720901:QUB720971 RDX720901:RDX720971 RNT720901:RNT720971 RXP720901:RXP720971 SHL720901:SHL720971 SRH720901:SRH720971 TBD720901:TBD720971 TKZ720901:TKZ720971 TUV720901:TUV720971 UER720901:UER720971 UON720901:UON720971 UYJ720901:UYJ720971 VIF720901:VIF720971 VSB720901:VSB720971 WBX720901:WBX720971 WLT720901:WLT720971 WVP720901:WVP720971 H786437:H786507 JD786437:JD786507 SZ786437:SZ786507 ACV786437:ACV786507 AMR786437:AMR786507 AWN786437:AWN786507 BGJ786437:BGJ786507 BQF786437:BQF786507 CAB786437:CAB786507 CJX786437:CJX786507 CTT786437:CTT786507 DDP786437:DDP786507 DNL786437:DNL786507 DXH786437:DXH786507 EHD786437:EHD786507 EQZ786437:EQZ786507 FAV786437:FAV786507 FKR786437:FKR786507 FUN786437:FUN786507 GEJ786437:GEJ786507 GOF786437:GOF786507 GYB786437:GYB786507 HHX786437:HHX786507 HRT786437:HRT786507 IBP786437:IBP786507 ILL786437:ILL786507 IVH786437:IVH786507 JFD786437:JFD786507 JOZ786437:JOZ786507 JYV786437:JYV786507 KIR786437:KIR786507 KSN786437:KSN786507 LCJ786437:LCJ786507 LMF786437:LMF786507 LWB786437:LWB786507 MFX786437:MFX786507 MPT786437:MPT786507 MZP786437:MZP786507 NJL786437:NJL786507 NTH786437:NTH786507 ODD786437:ODD786507 OMZ786437:OMZ786507 OWV786437:OWV786507 PGR786437:PGR786507 PQN786437:PQN786507 QAJ786437:QAJ786507 QKF786437:QKF786507 QUB786437:QUB786507 RDX786437:RDX786507 RNT786437:RNT786507 RXP786437:RXP786507 SHL786437:SHL786507 SRH786437:SRH786507 TBD786437:TBD786507 TKZ786437:TKZ786507 TUV786437:TUV786507 UER786437:UER786507 UON786437:UON786507 UYJ786437:UYJ786507 VIF786437:VIF786507 VSB786437:VSB786507 WBX786437:WBX786507 WLT786437:WLT786507 WVP786437:WVP786507 H851973:H852043 JD851973:JD852043 SZ851973:SZ852043 ACV851973:ACV852043 AMR851973:AMR852043 AWN851973:AWN852043 BGJ851973:BGJ852043 BQF851973:BQF852043 CAB851973:CAB852043 CJX851973:CJX852043 CTT851973:CTT852043 DDP851973:DDP852043 DNL851973:DNL852043 DXH851973:DXH852043 EHD851973:EHD852043 EQZ851973:EQZ852043 FAV851973:FAV852043 FKR851973:FKR852043 FUN851973:FUN852043 GEJ851973:GEJ852043 GOF851973:GOF852043 GYB851973:GYB852043 HHX851973:HHX852043 HRT851973:HRT852043 IBP851973:IBP852043 ILL851973:ILL852043 IVH851973:IVH852043 JFD851973:JFD852043 JOZ851973:JOZ852043 JYV851973:JYV852043 KIR851973:KIR852043 KSN851973:KSN852043 LCJ851973:LCJ852043 LMF851973:LMF852043 LWB851973:LWB852043 MFX851973:MFX852043 MPT851973:MPT852043 MZP851973:MZP852043 NJL851973:NJL852043 NTH851973:NTH852043 ODD851973:ODD852043 OMZ851973:OMZ852043 OWV851973:OWV852043 PGR851973:PGR852043 PQN851973:PQN852043 QAJ851973:QAJ852043 QKF851973:QKF852043 QUB851973:QUB852043 RDX851973:RDX852043 RNT851973:RNT852043 RXP851973:RXP852043 SHL851973:SHL852043 SRH851973:SRH852043 TBD851973:TBD852043 TKZ851973:TKZ852043 TUV851973:TUV852043 UER851973:UER852043 UON851973:UON852043 UYJ851973:UYJ852043 VIF851973:VIF852043 VSB851973:VSB852043 WBX851973:WBX852043 WLT851973:WLT852043 WVP851973:WVP852043 H917509:H917579 JD917509:JD917579 SZ917509:SZ917579 ACV917509:ACV917579 AMR917509:AMR917579 AWN917509:AWN917579 BGJ917509:BGJ917579 BQF917509:BQF917579 CAB917509:CAB917579 CJX917509:CJX917579 CTT917509:CTT917579 DDP917509:DDP917579 DNL917509:DNL917579 DXH917509:DXH917579 EHD917509:EHD917579 EQZ917509:EQZ917579 FAV917509:FAV917579 FKR917509:FKR917579 FUN917509:FUN917579 GEJ917509:GEJ917579 GOF917509:GOF917579 GYB917509:GYB917579 HHX917509:HHX917579 HRT917509:HRT917579 IBP917509:IBP917579 ILL917509:ILL917579 IVH917509:IVH917579 JFD917509:JFD917579 JOZ917509:JOZ917579 JYV917509:JYV917579 KIR917509:KIR917579 KSN917509:KSN917579 LCJ917509:LCJ917579 LMF917509:LMF917579 LWB917509:LWB917579 MFX917509:MFX917579 MPT917509:MPT917579 MZP917509:MZP917579 NJL917509:NJL917579 NTH917509:NTH917579 ODD917509:ODD917579 OMZ917509:OMZ917579 OWV917509:OWV917579 PGR917509:PGR917579 PQN917509:PQN917579 QAJ917509:QAJ917579 QKF917509:QKF917579 QUB917509:QUB917579 RDX917509:RDX917579 RNT917509:RNT917579 RXP917509:RXP917579 SHL917509:SHL917579 SRH917509:SRH917579 TBD917509:TBD917579 TKZ917509:TKZ917579 TUV917509:TUV917579 UER917509:UER917579 UON917509:UON917579 UYJ917509:UYJ917579 VIF917509:VIF917579 VSB917509:VSB917579 WBX917509:WBX917579 WLT917509:WLT917579 WVP917509:WVP917579 H983045:H983115 JD983045:JD983115 SZ983045:SZ983115 ACV983045:ACV983115 AMR983045:AMR983115 AWN983045:AWN983115 BGJ983045:BGJ983115 BQF983045:BQF983115 CAB983045:CAB983115 CJX983045:CJX983115 CTT983045:CTT983115 DDP983045:DDP983115 DNL983045:DNL983115 DXH983045:DXH983115 EHD983045:EHD983115 EQZ983045:EQZ983115 FAV983045:FAV983115 FKR983045:FKR983115 FUN983045:FUN983115 GEJ983045:GEJ983115 GOF983045:GOF983115 GYB983045:GYB983115 HHX983045:HHX983115 HRT983045:HRT983115 IBP983045:IBP983115 ILL983045:ILL983115 IVH983045:IVH983115 JFD983045:JFD983115 JOZ983045:JOZ983115 JYV983045:JYV983115 KIR983045:KIR983115 KSN983045:KSN983115 LCJ983045:LCJ983115 LMF983045:LMF983115 LWB983045:LWB983115 MFX983045:MFX983115 MPT983045:MPT983115 MZP983045:MZP983115 NJL983045:NJL983115 NTH983045:NTH983115 ODD983045:ODD983115 OMZ983045:OMZ983115 OWV983045:OWV983115 PGR983045:PGR983115 PQN983045:PQN983115 QAJ983045:QAJ983115 QKF983045:QKF983115 QUB983045:QUB983115 RDX983045:RDX983115 RNT983045:RNT983115 RXP983045:RXP983115 SHL983045:SHL983115 SRH983045:SRH983115 TBD983045:TBD983115 TKZ983045:TKZ983115 TUV983045:TUV983115 UER983045:UER983115 UON983045:UON983115 UYJ983045:UYJ983115 VIF983045:VIF983115 VSB983045:VSB983115 WBX983045:WBX983115 WLT983045:WLT983115 JD8:JD75 WVP8:WVP75 WLT8:WLT75 WBX8:WBX75 VSB8:VSB75 VIF8:VIF75 UYJ8:UYJ75 UON8:UON75 UER8:UER75 TUV8:TUV75 TKZ8:TKZ75 TBD8:TBD75 SRH8:SRH75 SHL8:SHL75 RXP8:RXP75 RNT8:RNT75 RDX8:RDX75 QUB8:QUB75 QKF8:QKF75 QAJ8:QAJ75 PQN8:PQN75 PGR8:PGR75 OWV8:OWV75 OMZ8:OMZ75 ODD8:ODD75 NTH8:NTH75 NJL8:NJL75 MZP8:MZP75 MPT8:MPT75 MFX8:MFX75 LWB8:LWB75 LMF8:LMF75 LCJ8:LCJ75 KSN8:KSN75 KIR8:KIR75 JYV8:JYV75 JOZ8:JOZ75 JFD8:JFD75 IVH8:IVH75 ILL8:ILL75 IBP8:IBP75 HRT8:HRT75 HHX8:HHX75 GYB8:GYB75 GOF8:GOF75 GEJ8:GEJ75 FUN8:FUN75 FKR8:FKR75 FAV8:FAV75 EQZ8:EQZ75 EHD8:EHD75 DXH8:DXH75 DNL8:DNL75 DDP8:DDP75 CTT8:CTT75 CJX8:CJX75 CAB8:CAB75 BQF8:BQF75 BGJ8:BGJ75 AWN8:AWN75 AMR8:AMR75 ACV8:ACV75 SZ8:SZ75 H8:H75" xr:uid="{4C9C04D6-680B-40D6-A5B1-C8E8C388242A}">
      <formula1>0</formula1>
      <formula2>120</formula2>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DBC06-2BBF-4473-BD81-EE81CF7EA3D4}">
  <dimension ref="A1:K82"/>
  <sheetViews>
    <sheetView workbookViewId="0">
      <selection activeCell="A5" sqref="A5:A7"/>
    </sheetView>
  </sheetViews>
  <sheetFormatPr defaultColWidth="9.08984375" defaultRowHeight="11.5" x14ac:dyDescent="0.25"/>
  <cols>
    <col min="1" max="1" width="5.90625" style="25" customWidth="1"/>
    <col min="2" max="2" width="20.08984375" style="3" customWidth="1"/>
    <col min="3" max="3" width="19.90625" style="3" customWidth="1"/>
    <col min="4" max="4" width="9.453125" style="25" customWidth="1"/>
    <col min="5" max="5" width="6.6328125" style="26" customWidth="1"/>
    <col min="6" max="6" width="6.36328125" style="25" customWidth="1"/>
    <col min="7" max="8" width="6.36328125" style="3" customWidth="1"/>
    <col min="9" max="254" width="9.08984375" style="3"/>
    <col min="255" max="255" width="5.90625" style="3" customWidth="1"/>
    <col min="256" max="256" width="20.08984375" style="3" customWidth="1"/>
    <col min="257" max="257" width="19.90625" style="3" customWidth="1"/>
    <col min="258" max="258" width="8.6328125" style="3" customWidth="1"/>
    <col min="259" max="259" width="11.54296875" style="3" customWidth="1"/>
    <col min="260" max="260" width="9.453125" style="3" customWidth="1"/>
    <col min="261" max="261" width="6.6328125" style="3" customWidth="1"/>
    <col min="262" max="264" width="6.36328125" style="3" customWidth="1"/>
    <col min="265" max="510" width="9.08984375" style="3"/>
    <col min="511" max="511" width="5.90625" style="3" customWidth="1"/>
    <col min="512" max="512" width="20.08984375" style="3" customWidth="1"/>
    <col min="513" max="513" width="19.90625" style="3" customWidth="1"/>
    <col min="514" max="514" width="8.6328125" style="3" customWidth="1"/>
    <col min="515" max="515" width="11.54296875" style="3" customWidth="1"/>
    <col min="516" max="516" width="9.453125" style="3" customWidth="1"/>
    <col min="517" max="517" width="6.6328125" style="3" customWidth="1"/>
    <col min="518" max="520" width="6.36328125" style="3" customWidth="1"/>
    <col min="521" max="766" width="9.08984375" style="3"/>
    <col min="767" max="767" width="5.90625" style="3" customWidth="1"/>
    <col min="768" max="768" width="20.08984375" style="3" customWidth="1"/>
    <col min="769" max="769" width="19.90625" style="3" customWidth="1"/>
    <col min="770" max="770" width="8.6328125" style="3" customWidth="1"/>
    <col min="771" max="771" width="11.54296875" style="3" customWidth="1"/>
    <col min="772" max="772" width="9.453125" style="3" customWidth="1"/>
    <col min="773" max="773" width="6.6328125" style="3" customWidth="1"/>
    <col min="774" max="776" width="6.36328125" style="3" customWidth="1"/>
    <col min="777" max="1022" width="9.08984375" style="3"/>
    <col min="1023" max="1023" width="5.90625" style="3" customWidth="1"/>
    <col min="1024" max="1024" width="20.08984375" style="3" customWidth="1"/>
    <col min="1025" max="1025" width="19.90625" style="3" customWidth="1"/>
    <col min="1026" max="1026" width="8.6328125" style="3" customWidth="1"/>
    <col min="1027" max="1027" width="11.54296875" style="3" customWidth="1"/>
    <col min="1028" max="1028" width="9.453125" style="3" customWidth="1"/>
    <col min="1029" max="1029" width="6.6328125" style="3" customWidth="1"/>
    <col min="1030" max="1032" width="6.36328125" style="3" customWidth="1"/>
    <col min="1033" max="1278" width="9.08984375" style="3"/>
    <col min="1279" max="1279" width="5.90625" style="3" customWidth="1"/>
    <col min="1280" max="1280" width="20.08984375" style="3" customWidth="1"/>
    <col min="1281" max="1281" width="19.90625" style="3" customWidth="1"/>
    <col min="1282" max="1282" width="8.6328125" style="3" customWidth="1"/>
    <col min="1283" max="1283" width="11.54296875" style="3" customWidth="1"/>
    <col min="1284" max="1284" width="9.453125" style="3" customWidth="1"/>
    <col min="1285" max="1285" width="6.6328125" style="3" customWidth="1"/>
    <col min="1286" max="1288" width="6.36328125" style="3" customWidth="1"/>
    <col min="1289" max="1534" width="9.08984375" style="3"/>
    <col min="1535" max="1535" width="5.90625" style="3" customWidth="1"/>
    <col min="1536" max="1536" width="20.08984375" style="3" customWidth="1"/>
    <col min="1537" max="1537" width="19.90625" style="3" customWidth="1"/>
    <col min="1538" max="1538" width="8.6328125" style="3" customWidth="1"/>
    <col min="1539" max="1539" width="11.54296875" style="3" customWidth="1"/>
    <col min="1540" max="1540" width="9.453125" style="3" customWidth="1"/>
    <col min="1541" max="1541" width="6.6328125" style="3" customWidth="1"/>
    <col min="1542" max="1544" width="6.36328125" style="3" customWidth="1"/>
    <col min="1545" max="1790" width="9.08984375" style="3"/>
    <col min="1791" max="1791" width="5.90625" style="3" customWidth="1"/>
    <col min="1792" max="1792" width="20.08984375" style="3" customWidth="1"/>
    <col min="1793" max="1793" width="19.90625" style="3" customWidth="1"/>
    <col min="1794" max="1794" width="8.6328125" style="3" customWidth="1"/>
    <col min="1795" max="1795" width="11.54296875" style="3" customWidth="1"/>
    <col min="1796" max="1796" width="9.453125" style="3" customWidth="1"/>
    <col min="1797" max="1797" width="6.6328125" style="3" customWidth="1"/>
    <col min="1798" max="1800" width="6.36328125" style="3" customWidth="1"/>
    <col min="1801" max="2046" width="9.08984375" style="3"/>
    <col min="2047" max="2047" width="5.90625" style="3" customWidth="1"/>
    <col min="2048" max="2048" width="20.08984375" style="3" customWidth="1"/>
    <col min="2049" max="2049" width="19.90625" style="3" customWidth="1"/>
    <col min="2050" max="2050" width="8.6328125" style="3" customWidth="1"/>
    <col min="2051" max="2051" width="11.54296875" style="3" customWidth="1"/>
    <col min="2052" max="2052" width="9.453125" style="3" customWidth="1"/>
    <col min="2053" max="2053" width="6.6328125" style="3" customWidth="1"/>
    <col min="2054" max="2056" width="6.36328125" style="3" customWidth="1"/>
    <col min="2057" max="2302" width="9.08984375" style="3"/>
    <col min="2303" max="2303" width="5.90625" style="3" customWidth="1"/>
    <col min="2304" max="2304" width="20.08984375" style="3" customWidth="1"/>
    <col min="2305" max="2305" width="19.90625" style="3" customWidth="1"/>
    <col min="2306" max="2306" width="8.6328125" style="3" customWidth="1"/>
    <col min="2307" max="2307" width="11.54296875" style="3" customWidth="1"/>
    <col min="2308" max="2308" width="9.453125" style="3" customWidth="1"/>
    <col min="2309" max="2309" width="6.6328125" style="3" customWidth="1"/>
    <col min="2310" max="2312" width="6.36328125" style="3" customWidth="1"/>
    <col min="2313" max="2558" width="9.08984375" style="3"/>
    <col min="2559" max="2559" width="5.90625" style="3" customWidth="1"/>
    <col min="2560" max="2560" width="20.08984375" style="3" customWidth="1"/>
    <col min="2561" max="2561" width="19.90625" style="3" customWidth="1"/>
    <col min="2562" max="2562" width="8.6328125" style="3" customWidth="1"/>
    <col min="2563" max="2563" width="11.54296875" style="3" customWidth="1"/>
    <col min="2564" max="2564" width="9.453125" style="3" customWidth="1"/>
    <col min="2565" max="2565" width="6.6328125" style="3" customWidth="1"/>
    <col min="2566" max="2568" width="6.36328125" style="3" customWidth="1"/>
    <col min="2569" max="2814" width="9.08984375" style="3"/>
    <col min="2815" max="2815" width="5.90625" style="3" customWidth="1"/>
    <col min="2816" max="2816" width="20.08984375" style="3" customWidth="1"/>
    <col min="2817" max="2817" width="19.90625" style="3" customWidth="1"/>
    <col min="2818" max="2818" width="8.6328125" style="3" customWidth="1"/>
    <col min="2819" max="2819" width="11.54296875" style="3" customWidth="1"/>
    <col min="2820" max="2820" width="9.453125" style="3" customWidth="1"/>
    <col min="2821" max="2821" width="6.6328125" style="3" customWidth="1"/>
    <col min="2822" max="2824" width="6.36328125" style="3" customWidth="1"/>
    <col min="2825" max="3070" width="9.08984375" style="3"/>
    <col min="3071" max="3071" width="5.90625" style="3" customWidth="1"/>
    <col min="3072" max="3072" width="20.08984375" style="3" customWidth="1"/>
    <col min="3073" max="3073" width="19.90625" style="3" customWidth="1"/>
    <col min="3074" max="3074" width="8.6328125" style="3" customWidth="1"/>
    <col min="3075" max="3075" width="11.54296875" style="3" customWidth="1"/>
    <col min="3076" max="3076" width="9.453125" style="3" customWidth="1"/>
    <col min="3077" max="3077" width="6.6328125" style="3" customWidth="1"/>
    <col min="3078" max="3080" width="6.36328125" style="3" customWidth="1"/>
    <col min="3081" max="3326" width="9.08984375" style="3"/>
    <col min="3327" max="3327" width="5.90625" style="3" customWidth="1"/>
    <col min="3328" max="3328" width="20.08984375" style="3" customWidth="1"/>
    <col min="3329" max="3329" width="19.90625" style="3" customWidth="1"/>
    <col min="3330" max="3330" width="8.6328125" style="3" customWidth="1"/>
    <col min="3331" max="3331" width="11.54296875" style="3" customWidth="1"/>
    <col min="3332" max="3332" width="9.453125" style="3" customWidth="1"/>
    <col min="3333" max="3333" width="6.6328125" style="3" customWidth="1"/>
    <col min="3334" max="3336" width="6.36328125" style="3" customWidth="1"/>
    <col min="3337" max="3582" width="9.08984375" style="3"/>
    <col min="3583" max="3583" width="5.90625" style="3" customWidth="1"/>
    <col min="3584" max="3584" width="20.08984375" style="3" customWidth="1"/>
    <col min="3585" max="3585" width="19.90625" style="3" customWidth="1"/>
    <col min="3586" max="3586" width="8.6328125" style="3" customWidth="1"/>
    <col min="3587" max="3587" width="11.54296875" style="3" customWidth="1"/>
    <col min="3588" max="3588" width="9.453125" style="3" customWidth="1"/>
    <col min="3589" max="3589" width="6.6328125" style="3" customWidth="1"/>
    <col min="3590" max="3592" width="6.36328125" style="3" customWidth="1"/>
    <col min="3593" max="3838" width="9.08984375" style="3"/>
    <col min="3839" max="3839" width="5.90625" style="3" customWidth="1"/>
    <col min="3840" max="3840" width="20.08984375" style="3" customWidth="1"/>
    <col min="3841" max="3841" width="19.90625" style="3" customWidth="1"/>
    <col min="3842" max="3842" width="8.6328125" style="3" customWidth="1"/>
    <col min="3843" max="3843" width="11.54296875" style="3" customWidth="1"/>
    <col min="3844" max="3844" width="9.453125" style="3" customWidth="1"/>
    <col min="3845" max="3845" width="6.6328125" style="3" customWidth="1"/>
    <col min="3846" max="3848" width="6.36328125" style="3" customWidth="1"/>
    <col min="3849" max="4094" width="9.08984375" style="3"/>
    <col min="4095" max="4095" width="5.90625" style="3" customWidth="1"/>
    <col min="4096" max="4096" width="20.08984375" style="3" customWidth="1"/>
    <col min="4097" max="4097" width="19.90625" style="3" customWidth="1"/>
    <col min="4098" max="4098" width="8.6328125" style="3" customWidth="1"/>
    <col min="4099" max="4099" width="11.54296875" style="3" customWidth="1"/>
    <col min="4100" max="4100" width="9.453125" style="3" customWidth="1"/>
    <col min="4101" max="4101" width="6.6328125" style="3" customWidth="1"/>
    <col min="4102" max="4104" width="6.36328125" style="3" customWidth="1"/>
    <col min="4105" max="4350" width="9.08984375" style="3"/>
    <col min="4351" max="4351" width="5.90625" style="3" customWidth="1"/>
    <col min="4352" max="4352" width="20.08984375" style="3" customWidth="1"/>
    <col min="4353" max="4353" width="19.90625" style="3" customWidth="1"/>
    <col min="4354" max="4354" width="8.6328125" style="3" customWidth="1"/>
    <col min="4355" max="4355" width="11.54296875" style="3" customWidth="1"/>
    <col min="4356" max="4356" width="9.453125" style="3" customWidth="1"/>
    <col min="4357" max="4357" width="6.6328125" style="3" customWidth="1"/>
    <col min="4358" max="4360" width="6.36328125" style="3" customWidth="1"/>
    <col min="4361" max="4606" width="9.08984375" style="3"/>
    <col min="4607" max="4607" width="5.90625" style="3" customWidth="1"/>
    <col min="4608" max="4608" width="20.08984375" style="3" customWidth="1"/>
    <col min="4609" max="4609" width="19.90625" style="3" customWidth="1"/>
    <col min="4610" max="4610" width="8.6328125" style="3" customWidth="1"/>
    <col min="4611" max="4611" width="11.54296875" style="3" customWidth="1"/>
    <col min="4612" max="4612" width="9.453125" style="3" customWidth="1"/>
    <col min="4613" max="4613" width="6.6328125" style="3" customWidth="1"/>
    <col min="4614" max="4616" width="6.36328125" style="3" customWidth="1"/>
    <col min="4617" max="4862" width="9.08984375" style="3"/>
    <col min="4863" max="4863" width="5.90625" style="3" customWidth="1"/>
    <col min="4864" max="4864" width="20.08984375" style="3" customWidth="1"/>
    <col min="4865" max="4865" width="19.90625" style="3" customWidth="1"/>
    <col min="4866" max="4866" width="8.6328125" style="3" customWidth="1"/>
    <col min="4867" max="4867" width="11.54296875" style="3" customWidth="1"/>
    <col min="4868" max="4868" width="9.453125" style="3" customWidth="1"/>
    <col min="4869" max="4869" width="6.6328125" style="3" customWidth="1"/>
    <col min="4870" max="4872" width="6.36328125" style="3" customWidth="1"/>
    <col min="4873" max="5118" width="9.08984375" style="3"/>
    <col min="5119" max="5119" width="5.90625" style="3" customWidth="1"/>
    <col min="5120" max="5120" width="20.08984375" style="3" customWidth="1"/>
    <col min="5121" max="5121" width="19.90625" style="3" customWidth="1"/>
    <col min="5122" max="5122" width="8.6328125" style="3" customWidth="1"/>
    <col min="5123" max="5123" width="11.54296875" style="3" customWidth="1"/>
    <col min="5124" max="5124" width="9.453125" style="3" customWidth="1"/>
    <col min="5125" max="5125" width="6.6328125" style="3" customWidth="1"/>
    <col min="5126" max="5128" width="6.36328125" style="3" customWidth="1"/>
    <col min="5129" max="5374" width="9.08984375" style="3"/>
    <col min="5375" max="5375" width="5.90625" style="3" customWidth="1"/>
    <col min="5376" max="5376" width="20.08984375" style="3" customWidth="1"/>
    <col min="5377" max="5377" width="19.90625" style="3" customWidth="1"/>
    <col min="5378" max="5378" width="8.6328125" style="3" customWidth="1"/>
    <col min="5379" max="5379" width="11.54296875" style="3" customWidth="1"/>
    <col min="5380" max="5380" width="9.453125" style="3" customWidth="1"/>
    <col min="5381" max="5381" width="6.6328125" style="3" customWidth="1"/>
    <col min="5382" max="5384" width="6.36328125" style="3" customWidth="1"/>
    <col min="5385" max="5630" width="9.08984375" style="3"/>
    <col min="5631" max="5631" width="5.90625" style="3" customWidth="1"/>
    <col min="5632" max="5632" width="20.08984375" style="3" customWidth="1"/>
    <col min="5633" max="5633" width="19.90625" style="3" customWidth="1"/>
    <col min="5634" max="5634" width="8.6328125" style="3" customWidth="1"/>
    <col min="5635" max="5635" width="11.54296875" style="3" customWidth="1"/>
    <col min="5636" max="5636" width="9.453125" style="3" customWidth="1"/>
    <col min="5637" max="5637" width="6.6328125" style="3" customWidth="1"/>
    <col min="5638" max="5640" width="6.36328125" style="3" customWidth="1"/>
    <col min="5641" max="5886" width="9.08984375" style="3"/>
    <col min="5887" max="5887" width="5.90625" style="3" customWidth="1"/>
    <col min="5888" max="5888" width="20.08984375" style="3" customWidth="1"/>
    <col min="5889" max="5889" width="19.90625" style="3" customWidth="1"/>
    <col min="5890" max="5890" width="8.6328125" style="3" customWidth="1"/>
    <col min="5891" max="5891" width="11.54296875" style="3" customWidth="1"/>
    <col min="5892" max="5892" width="9.453125" style="3" customWidth="1"/>
    <col min="5893" max="5893" width="6.6328125" style="3" customWidth="1"/>
    <col min="5894" max="5896" width="6.36328125" style="3" customWidth="1"/>
    <col min="5897" max="6142" width="9.08984375" style="3"/>
    <col min="6143" max="6143" width="5.90625" style="3" customWidth="1"/>
    <col min="6144" max="6144" width="20.08984375" style="3" customWidth="1"/>
    <col min="6145" max="6145" width="19.90625" style="3" customWidth="1"/>
    <col min="6146" max="6146" width="8.6328125" style="3" customWidth="1"/>
    <col min="6147" max="6147" width="11.54296875" style="3" customWidth="1"/>
    <col min="6148" max="6148" width="9.453125" style="3" customWidth="1"/>
    <col min="6149" max="6149" width="6.6328125" style="3" customWidth="1"/>
    <col min="6150" max="6152" width="6.36328125" style="3" customWidth="1"/>
    <col min="6153" max="6398" width="9.08984375" style="3"/>
    <col min="6399" max="6399" width="5.90625" style="3" customWidth="1"/>
    <col min="6400" max="6400" width="20.08984375" style="3" customWidth="1"/>
    <col min="6401" max="6401" width="19.90625" style="3" customWidth="1"/>
    <col min="6402" max="6402" width="8.6328125" style="3" customWidth="1"/>
    <col min="6403" max="6403" width="11.54296875" style="3" customWidth="1"/>
    <col min="6404" max="6404" width="9.453125" style="3" customWidth="1"/>
    <col min="6405" max="6405" width="6.6328125" style="3" customWidth="1"/>
    <col min="6406" max="6408" width="6.36328125" style="3" customWidth="1"/>
    <col min="6409" max="6654" width="9.08984375" style="3"/>
    <col min="6655" max="6655" width="5.90625" style="3" customWidth="1"/>
    <col min="6656" max="6656" width="20.08984375" style="3" customWidth="1"/>
    <col min="6657" max="6657" width="19.90625" style="3" customWidth="1"/>
    <col min="6658" max="6658" width="8.6328125" style="3" customWidth="1"/>
    <col min="6659" max="6659" width="11.54296875" style="3" customWidth="1"/>
    <col min="6660" max="6660" width="9.453125" style="3" customWidth="1"/>
    <col min="6661" max="6661" width="6.6328125" style="3" customWidth="1"/>
    <col min="6662" max="6664" width="6.36328125" style="3" customWidth="1"/>
    <col min="6665" max="6910" width="9.08984375" style="3"/>
    <col min="6911" max="6911" width="5.90625" style="3" customWidth="1"/>
    <col min="6912" max="6912" width="20.08984375" style="3" customWidth="1"/>
    <col min="6913" max="6913" width="19.90625" style="3" customWidth="1"/>
    <col min="6914" max="6914" width="8.6328125" style="3" customWidth="1"/>
    <col min="6915" max="6915" width="11.54296875" style="3" customWidth="1"/>
    <col min="6916" max="6916" width="9.453125" style="3" customWidth="1"/>
    <col min="6917" max="6917" width="6.6328125" style="3" customWidth="1"/>
    <col min="6918" max="6920" width="6.36328125" style="3" customWidth="1"/>
    <col min="6921" max="7166" width="9.08984375" style="3"/>
    <col min="7167" max="7167" width="5.90625" style="3" customWidth="1"/>
    <col min="7168" max="7168" width="20.08984375" style="3" customWidth="1"/>
    <col min="7169" max="7169" width="19.90625" style="3" customWidth="1"/>
    <col min="7170" max="7170" width="8.6328125" style="3" customWidth="1"/>
    <col min="7171" max="7171" width="11.54296875" style="3" customWidth="1"/>
    <col min="7172" max="7172" width="9.453125" style="3" customWidth="1"/>
    <col min="7173" max="7173" width="6.6328125" style="3" customWidth="1"/>
    <col min="7174" max="7176" width="6.36328125" style="3" customWidth="1"/>
    <col min="7177" max="7422" width="9.08984375" style="3"/>
    <col min="7423" max="7423" width="5.90625" style="3" customWidth="1"/>
    <col min="7424" max="7424" width="20.08984375" style="3" customWidth="1"/>
    <col min="7425" max="7425" width="19.90625" style="3" customWidth="1"/>
    <col min="7426" max="7426" width="8.6328125" style="3" customWidth="1"/>
    <col min="7427" max="7427" width="11.54296875" style="3" customWidth="1"/>
    <col min="7428" max="7428" width="9.453125" style="3" customWidth="1"/>
    <col min="7429" max="7429" width="6.6328125" style="3" customWidth="1"/>
    <col min="7430" max="7432" width="6.36328125" style="3" customWidth="1"/>
    <col min="7433" max="7678" width="9.08984375" style="3"/>
    <col min="7679" max="7679" width="5.90625" style="3" customWidth="1"/>
    <col min="7680" max="7680" width="20.08984375" style="3" customWidth="1"/>
    <col min="7681" max="7681" width="19.90625" style="3" customWidth="1"/>
    <col min="7682" max="7682" width="8.6328125" style="3" customWidth="1"/>
    <col min="7683" max="7683" width="11.54296875" style="3" customWidth="1"/>
    <col min="7684" max="7684" width="9.453125" style="3" customWidth="1"/>
    <col min="7685" max="7685" width="6.6328125" style="3" customWidth="1"/>
    <col min="7686" max="7688" width="6.36328125" style="3" customWidth="1"/>
    <col min="7689" max="7934" width="9.08984375" style="3"/>
    <col min="7935" max="7935" width="5.90625" style="3" customWidth="1"/>
    <col min="7936" max="7936" width="20.08984375" style="3" customWidth="1"/>
    <col min="7937" max="7937" width="19.90625" style="3" customWidth="1"/>
    <col min="7938" max="7938" width="8.6328125" style="3" customWidth="1"/>
    <col min="7939" max="7939" width="11.54296875" style="3" customWidth="1"/>
    <col min="7940" max="7940" width="9.453125" style="3" customWidth="1"/>
    <col min="7941" max="7941" width="6.6328125" style="3" customWidth="1"/>
    <col min="7942" max="7944" width="6.36328125" style="3" customWidth="1"/>
    <col min="7945" max="8190" width="9.08984375" style="3"/>
    <col min="8191" max="8191" width="5.90625" style="3" customWidth="1"/>
    <col min="8192" max="8192" width="20.08984375" style="3" customWidth="1"/>
    <col min="8193" max="8193" width="19.90625" style="3" customWidth="1"/>
    <col min="8194" max="8194" width="8.6328125" style="3" customWidth="1"/>
    <col min="8195" max="8195" width="11.54296875" style="3" customWidth="1"/>
    <col min="8196" max="8196" width="9.453125" style="3" customWidth="1"/>
    <col min="8197" max="8197" width="6.6328125" style="3" customWidth="1"/>
    <col min="8198" max="8200" width="6.36328125" style="3" customWidth="1"/>
    <col min="8201" max="8446" width="9.08984375" style="3"/>
    <col min="8447" max="8447" width="5.90625" style="3" customWidth="1"/>
    <col min="8448" max="8448" width="20.08984375" style="3" customWidth="1"/>
    <col min="8449" max="8449" width="19.90625" style="3" customWidth="1"/>
    <col min="8450" max="8450" width="8.6328125" style="3" customWidth="1"/>
    <col min="8451" max="8451" width="11.54296875" style="3" customWidth="1"/>
    <col min="8452" max="8452" width="9.453125" style="3" customWidth="1"/>
    <col min="8453" max="8453" width="6.6328125" style="3" customWidth="1"/>
    <col min="8454" max="8456" width="6.36328125" style="3" customWidth="1"/>
    <col min="8457" max="8702" width="9.08984375" style="3"/>
    <col min="8703" max="8703" width="5.90625" style="3" customWidth="1"/>
    <col min="8704" max="8704" width="20.08984375" style="3" customWidth="1"/>
    <col min="8705" max="8705" width="19.90625" style="3" customWidth="1"/>
    <col min="8706" max="8706" width="8.6328125" style="3" customWidth="1"/>
    <col min="8707" max="8707" width="11.54296875" style="3" customWidth="1"/>
    <col min="8708" max="8708" width="9.453125" style="3" customWidth="1"/>
    <col min="8709" max="8709" width="6.6328125" style="3" customWidth="1"/>
    <col min="8710" max="8712" width="6.36328125" style="3" customWidth="1"/>
    <col min="8713" max="8958" width="9.08984375" style="3"/>
    <col min="8959" max="8959" width="5.90625" style="3" customWidth="1"/>
    <col min="8960" max="8960" width="20.08984375" style="3" customWidth="1"/>
    <col min="8961" max="8961" width="19.90625" style="3" customWidth="1"/>
    <col min="8962" max="8962" width="8.6328125" style="3" customWidth="1"/>
    <col min="8963" max="8963" width="11.54296875" style="3" customWidth="1"/>
    <col min="8964" max="8964" width="9.453125" style="3" customWidth="1"/>
    <col min="8965" max="8965" width="6.6328125" style="3" customWidth="1"/>
    <col min="8966" max="8968" width="6.36328125" style="3" customWidth="1"/>
    <col min="8969" max="9214" width="9.08984375" style="3"/>
    <col min="9215" max="9215" width="5.90625" style="3" customWidth="1"/>
    <col min="9216" max="9216" width="20.08984375" style="3" customWidth="1"/>
    <col min="9217" max="9217" width="19.90625" style="3" customWidth="1"/>
    <col min="9218" max="9218" width="8.6328125" style="3" customWidth="1"/>
    <col min="9219" max="9219" width="11.54296875" style="3" customWidth="1"/>
    <col min="9220" max="9220" width="9.453125" style="3" customWidth="1"/>
    <col min="9221" max="9221" width="6.6328125" style="3" customWidth="1"/>
    <col min="9222" max="9224" width="6.36328125" style="3" customWidth="1"/>
    <col min="9225" max="9470" width="9.08984375" style="3"/>
    <col min="9471" max="9471" width="5.90625" style="3" customWidth="1"/>
    <col min="9472" max="9472" width="20.08984375" style="3" customWidth="1"/>
    <col min="9473" max="9473" width="19.90625" style="3" customWidth="1"/>
    <col min="9474" max="9474" width="8.6328125" style="3" customWidth="1"/>
    <col min="9475" max="9475" width="11.54296875" style="3" customWidth="1"/>
    <col min="9476" max="9476" width="9.453125" style="3" customWidth="1"/>
    <col min="9477" max="9477" width="6.6328125" style="3" customWidth="1"/>
    <col min="9478" max="9480" width="6.36328125" style="3" customWidth="1"/>
    <col min="9481" max="9726" width="9.08984375" style="3"/>
    <col min="9727" max="9727" width="5.90625" style="3" customWidth="1"/>
    <col min="9728" max="9728" width="20.08984375" style="3" customWidth="1"/>
    <col min="9729" max="9729" width="19.90625" style="3" customWidth="1"/>
    <col min="9730" max="9730" width="8.6328125" style="3" customWidth="1"/>
    <col min="9731" max="9731" width="11.54296875" style="3" customWidth="1"/>
    <col min="9732" max="9732" width="9.453125" style="3" customWidth="1"/>
    <col min="9733" max="9733" width="6.6328125" style="3" customWidth="1"/>
    <col min="9734" max="9736" width="6.36328125" style="3" customWidth="1"/>
    <col min="9737" max="9982" width="9.08984375" style="3"/>
    <col min="9983" max="9983" width="5.90625" style="3" customWidth="1"/>
    <col min="9984" max="9984" width="20.08984375" style="3" customWidth="1"/>
    <col min="9985" max="9985" width="19.90625" style="3" customWidth="1"/>
    <col min="9986" max="9986" width="8.6328125" style="3" customWidth="1"/>
    <col min="9987" max="9987" width="11.54296875" style="3" customWidth="1"/>
    <col min="9988" max="9988" width="9.453125" style="3" customWidth="1"/>
    <col min="9989" max="9989" width="6.6328125" style="3" customWidth="1"/>
    <col min="9990" max="9992" width="6.36328125" style="3" customWidth="1"/>
    <col min="9993" max="10238" width="9.08984375" style="3"/>
    <col min="10239" max="10239" width="5.90625" style="3" customWidth="1"/>
    <col min="10240" max="10240" width="20.08984375" style="3" customWidth="1"/>
    <col min="10241" max="10241" width="19.90625" style="3" customWidth="1"/>
    <col min="10242" max="10242" width="8.6328125" style="3" customWidth="1"/>
    <col min="10243" max="10243" width="11.54296875" style="3" customWidth="1"/>
    <col min="10244" max="10244" width="9.453125" style="3" customWidth="1"/>
    <col min="10245" max="10245" width="6.6328125" style="3" customWidth="1"/>
    <col min="10246" max="10248" width="6.36328125" style="3" customWidth="1"/>
    <col min="10249" max="10494" width="9.08984375" style="3"/>
    <col min="10495" max="10495" width="5.90625" style="3" customWidth="1"/>
    <col min="10496" max="10496" width="20.08984375" style="3" customWidth="1"/>
    <col min="10497" max="10497" width="19.90625" style="3" customWidth="1"/>
    <col min="10498" max="10498" width="8.6328125" style="3" customWidth="1"/>
    <col min="10499" max="10499" width="11.54296875" style="3" customWidth="1"/>
    <col min="10500" max="10500" width="9.453125" style="3" customWidth="1"/>
    <col min="10501" max="10501" width="6.6328125" style="3" customWidth="1"/>
    <col min="10502" max="10504" width="6.36328125" style="3" customWidth="1"/>
    <col min="10505" max="10750" width="9.08984375" style="3"/>
    <col min="10751" max="10751" width="5.90625" style="3" customWidth="1"/>
    <col min="10752" max="10752" width="20.08984375" style="3" customWidth="1"/>
    <col min="10753" max="10753" width="19.90625" style="3" customWidth="1"/>
    <col min="10754" max="10754" width="8.6328125" style="3" customWidth="1"/>
    <col min="10755" max="10755" width="11.54296875" style="3" customWidth="1"/>
    <col min="10756" max="10756" width="9.453125" style="3" customWidth="1"/>
    <col min="10757" max="10757" width="6.6328125" style="3" customWidth="1"/>
    <col min="10758" max="10760" width="6.36328125" style="3" customWidth="1"/>
    <col min="10761" max="11006" width="9.08984375" style="3"/>
    <col min="11007" max="11007" width="5.90625" style="3" customWidth="1"/>
    <col min="11008" max="11008" width="20.08984375" style="3" customWidth="1"/>
    <col min="11009" max="11009" width="19.90625" style="3" customWidth="1"/>
    <col min="11010" max="11010" width="8.6328125" style="3" customWidth="1"/>
    <col min="11011" max="11011" width="11.54296875" style="3" customWidth="1"/>
    <col min="11012" max="11012" width="9.453125" style="3" customWidth="1"/>
    <col min="11013" max="11013" width="6.6328125" style="3" customWidth="1"/>
    <col min="11014" max="11016" width="6.36328125" style="3" customWidth="1"/>
    <col min="11017" max="11262" width="9.08984375" style="3"/>
    <col min="11263" max="11263" width="5.90625" style="3" customWidth="1"/>
    <col min="11264" max="11264" width="20.08984375" style="3" customWidth="1"/>
    <col min="11265" max="11265" width="19.90625" style="3" customWidth="1"/>
    <col min="11266" max="11266" width="8.6328125" style="3" customWidth="1"/>
    <col min="11267" max="11267" width="11.54296875" style="3" customWidth="1"/>
    <col min="11268" max="11268" width="9.453125" style="3" customWidth="1"/>
    <col min="11269" max="11269" width="6.6328125" style="3" customWidth="1"/>
    <col min="11270" max="11272" width="6.36328125" style="3" customWidth="1"/>
    <col min="11273" max="11518" width="9.08984375" style="3"/>
    <col min="11519" max="11519" width="5.90625" style="3" customWidth="1"/>
    <col min="11520" max="11520" width="20.08984375" style="3" customWidth="1"/>
    <col min="11521" max="11521" width="19.90625" style="3" customWidth="1"/>
    <col min="11522" max="11522" width="8.6328125" style="3" customWidth="1"/>
    <col min="11523" max="11523" width="11.54296875" style="3" customWidth="1"/>
    <col min="11524" max="11524" width="9.453125" style="3" customWidth="1"/>
    <col min="11525" max="11525" width="6.6328125" style="3" customWidth="1"/>
    <col min="11526" max="11528" width="6.36328125" style="3" customWidth="1"/>
    <col min="11529" max="11774" width="9.08984375" style="3"/>
    <col min="11775" max="11775" width="5.90625" style="3" customWidth="1"/>
    <col min="11776" max="11776" width="20.08984375" style="3" customWidth="1"/>
    <col min="11777" max="11777" width="19.90625" style="3" customWidth="1"/>
    <col min="11778" max="11778" width="8.6328125" style="3" customWidth="1"/>
    <col min="11779" max="11779" width="11.54296875" style="3" customWidth="1"/>
    <col min="11780" max="11780" width="9.453125" style="3" customWidth="1"/>
    <col min="11781" max="11781" width="6.6328125" style="3" customWidth="1"/>
    <col min="11782" max="11784" width="6.36328125" style="3" customWidth="1"/>
    <col min="11785" max="12030" width="9.08984375" style="3"/>
    <col min="12031" max="12031" width="5.90625" style="3" customWidth="1"/>
    <col min="12032" max="12032" width="20.08984375" style="3" customWidth="1"/>
    <col min="12033" max="12033" width="19.90625" style="3" customWidth="1"/>
    <col min="12034" max="12034" width="8.6328125" style="3" customWidth="1"/>
    <col min="12035" max="12035" width="11.54296875" style="3" customWidth="1"/>
    <col min="12036" max="12036" width="9.453125" style="3" customWidth="1"/>
    <col min="12037" max="12037" width="6.6328125" style="3" customWidth="1"/>
    <col min="12038" max="12040" width="6.36328125" style="3" customWidth="1"/>
    <col min="12041" max="12286" width="9.08984375" style="3"/>
    <col min="12287" max="12287" width="5.90625" style="3" customWidth="1"/>
    <col min="12288" max="12288" width="20.08984375" style="3" customWidth="1"/>
    <col min="12289" max="12289" width="19.90625" style="3" customWidth="1"/>
    <col min="12290" max="12290" width="8.6328125" style="3" customWidth="1"/>
    <col min="12291" max="12291" width="11.54296875" style="3" customWidth="1"/>
    <col min="12292" max="12292" width="9.453125" style="3" customWidth="1"/>
    <col min="12293" max="12293" width="6.6328125" style="3" customWidth="1"/>
    <col min="12294" max="12296" width="6.36328125" style="3" customWidth="1"/>
    <col min="12297" max="12542" width="9.08984375" style="3"/>
    <col min="12543" max="12543" width="5.90625" style="3" customWidth="1"/>
    <col min="12544" max="12544" width="20.08984375" style="3" customWidth="1"/>
    <col min="12545" max="12545" width="19.90625" style="3" customWidth="1"/>
    <col min="12546" max="12546" width="8.6328125" style="3" customWidth="1"/>
    <col min="12547" max="12547" width="11.54296875" style="3" customWidth="1"/>
    <col min="12548" max="12548" width="9.453125" style="3" customWidth="1"/>
    <col min="12549" max="12549" width="6.6328125" style="3" customWidth="1"/>
    <col min="12550" max="12552" width="6.36328125" style="3" customWidth="1"/>
    <col min="12553" max="12798" width="9.08984375" style="3"/>
    <col min="12799" max="12799" width="5.90625" style="3" customWidth="1"/>
    <col min="12800" max="12800" width="20.08984375" style="3" customWidth="1"/>
    <col min="12801" max="12801" width="19.90625" style="3" customWidth="1"/>
    <col min="12802" max="12802" width="8.6328125" style="3" customWidth="1"/>
    <col min="12803" max="12803" width="11.54296875" style="3" customWidth="1"/>
    <col min="12804" max="12804" width="9.453125" style="3" customWidth="1"/>
    <col min="12805" max="12805" width="6.6328125" style="3" customWidth="1"/>
    <col min="12806" max="12808" width="6.36328125" style="3" customWidth="1"/>
    <col min="12809" max="13054" width="9.08984375" style="3"/>
    <col min="13055" max="13055" width="5.90625" style="3" customWidth="1"/>
    <col min="13056" max="13056" width="20.08984375" style="3" customWidth="1"/>
    <col min="13057" max="13057" width="19.90625" style="3" customWidth="1"/>
    <col min="13058" max="13058" width="8.6328125" style="3" customWidth="1"/>
    <col min="13059" max="13059" width="11.54296875" style="3" customWidth="1"/>
    <col min="13060" max="13060" width="9.453125" style="3" customWidth="1"/>
    <col min="13061" max="13061" width="6.6328125" style="3" customWidth="1"/>
    <col min="13062" max="13064" width="6.36328125" style="3" customWidth="1"/>
    <col min="13065" max="13310" width="9.08984375" style="3"/>
    <col min="13311" max="13311" width="5.90625" style="3" customWidth="1"/>
    <col min="13312" max="13312" width="20.08984375" style="3" customWidth="1"/>
    <col min="13313" max="13313" width="19.90625" style="3" customWidth="1"/>
    <col min="13314" max="13314" width="8.6328125" style="3" customWidth="1"/>
    <col min="13315" max="13315" width="11.54296875" style="3" customWidth="1"/>
    <col min="13316" max="13316" width="9.453125" style="3" customWidth="1"/>
    <col min="13317" max="13317" width="6.6328125" style="3" customWidth="1"/>
    <col min="13318" max="13320" width="6.36328125" style="3" customWidth="1"/>
    <col min="13321" max="13566" width="9.08984375" style="3"/>
    <col min="13567" max="13567" width="5.90625" style="3" customWidth="1"/>
    <col min="13568" max="13568" width="20.08984375" style="3" customWidth="1"/>
    <col min="13569" max="13569" width="19.90625" style="3" customWidth="1"/>
    <col min="13570" max="13570" width="8.6328125" style="3" customWidth="1"/>
    <col min="13571" max="13571" width="11.54296875" style="3" customWidth="1"/>
    <col min="13572" max="13572" width="9.453125" style="3" customWidth="1"/>
    <col min="13573" max="13573" width="6.6328125" style="3" customWidth="1"/>
    <col min="13574" max="13576" width="6.36328125" style="3" customWidth="1"/>
    <col min="13577" max="13822" width="9.08984375" style="3"/>
    <col min="13823" max="13823" width="5.90625" style="3" customWidth="1"/>
    <col min="13824" max="13824" width="20.08984375" style="3" customWidth="1"/>
    <col min="13825" max="13825" width="19.90625" style="3" customWidth="1"/>
    <col min="13826" max="13826" width="8.6328125" style="3" customWidth="1"/>
    <col min="13827" max="13827" width="11.54296875" style="3" customWidth="1"/>
    <col min="13828" max="13828" width="9.453125" style="3" customWidth="1"/>
    <col min="13829" max="13829" width="6.6328125" style="3" customWidth="1"/>
    <col min="13830" max="13832" width="6.36328125" style="3" customWidth="1"/>
    <col min="13833" max="14078" width="9.08984375" style="3"/>
    <col min="14079" max="14079" width="5.90625" style="3" customWidth="1"/>
    <col min="14080" max="14080" width="20.08984375" style="3" customWidth="1"/>
    <col min="14081" max="14081" width="19.90625" style="3" customWidth="1"/>
    <col min="14082" max="14082" width="8.6328125" style="3" customWidth="1"/>
    <col min="14083" max="14083" width="11.54296875" style="3" customWidth="1"/>
    <col min="14084" max="14084" width="9.453125" style="3" customWidth="1"/>
    <col min="14085" max="14085" width="6.6328125" style="3" customWidth="1"/>
    <col min="14086" max="14088" width="6.36328125" style="3" customWidth="1"/>
    <col min="14089" max="14334" width="9.08984375" style="3"/>
    <col min="14335" max="14335" width="5.90625" style="3" customWidth="1"/>
    <col min="14336" max="14336" width="20.08984375" style="3" customWidth="1"/>
    <col min="14337" max="14337" width="19.90625" style="3" customWidth="1"/>
    <col min="14338" max="14338" width="8.6328125" style="3" customWidth="1"/>
    <col min="14339" max="14339" width="11.54296875" style="3" customWidth="1"/>
    <col min="14340" max="14340" width="9.453125" style="3" customWidth="1"/>
    <col min="14341" max="14341" width="6.6328125" style="3" customWidth="1"/>
    <col min="14342" max="14344" width="6.36328125" style="3" customWidth="1"/>
    <col min="14345" max="14590" width="9.08984375" style="3"/>
    <col min="14591" max="14591" width="5.90625" style="3" customWidth="1"/>
    <col min="14592" max="14592" width="20.08984375" style="3" customWidth="1"/>
    <col min="14593" max="14593" width="19.90625" style="3" customWidth="1"/>
    <col min="14594" max="14594" width="8.6328125" style="3" customWidth="1"/>
    <col min="14595" max="14595" width="11.54296875" style="3" customWidth="1"/>
    <col min="14596" max="14596" width="9.453125" style="3" customWidth="1"/>
    <col min="14597" max="14597" width="6.6328125" style="3" customWidth="1"/>
    <col min="14598" max="14600" width="6.36328125" style="3" customWidth="1"/>
    <col min="14601" max="14846" width="9.08984375" style="3"/>
    <col min="14847" max="14847" width="5.90625" style="3" customWidth="1"/>
    <col min="14848" max="14848" width="20.08984375" style="3" customWidth="1"/>
    <col min="14849" max="14849" width="19.90625" style="3" customWidth="1"/>
    <col min="14850" max="14850" width="8.6328125" style="3" customWidth="1"/>
    <col min="14851" max="14851" width="11.54296875" style="3" customWidth="1"/>
    <col min="14852" max="14852" width="9.453125" style="3" customWidth="1"/>
    <col min="14853" max="14853" width="6.6328125" style="3" customWidth="1"/>
    <col min="14854" max="14856" width="6.36328125" style="3" customWidth="1"/>
    <col min="14857" max="15102" width="9.08984375" style="3"/>
    <col min="15103" max="15103" width="5.90625" style="3" customWidth="1"/>
    <col min="15104" max="15104" width="20.08984375" style="3" customWidth="1"/>
    <col min="15105" max="15105" width="19.90625" style="3" customWidth="1"/>
    <col min="15106" max="15106" width="8.6328125" style="3" customWidth="1"/>
    <col min="15107" max="15107" width="11.54296875" style="3" customWidth="1"/>
    <col min="15108" max="15108" width="9.453125" style="3" customWidth="1"/>
    <col min="15109" max="15109" width="6.6328125" style="3" customWidth="1"/>
    <col min="15110" max="15112" width="6.36328125" style="3" customWidth="1"/>
    <col min="15113" max="15358" width="9.08984375" style="3"/>
    <col min="15359" max="15359" width="5.90625" style="3" customWidth="1"/>
    <col min="15360" max="15360" width="20.08984375" style="3" customWidth="1"/>
    <col min="15361" max="15361" width="19.90625" style="3" customWidth="1"/>
    <col min="15362" max="15362" width="8.6328125" style="3" customWidth="1"/>
    <col min="15363" max="15363" width="11.54296875" style="3" customWidth="1"/>
    <col min="15364" max="15364" width="9.453125" style="3" customWidth="1"/>
    <col min="15365" max="15365" width="6.6328125" style="3" customWidth="1"/>
    <col min="15366" max="15368" width="6.36328125" style="3" customWidth="1"/>
    <col min="15369" max="15614" width="9.08984375" style="3"/>
    <col min="15615" max="15615" width="5.90625" style="3" customWidth="1"/>
    <col min="15616" max="15616" width="20.08984375" style="3" customWidth="1"/>
    <col min="15617" max="15617" width="19.90625" style="3" customWidth="1"/>
    <col min="15618" max="15618" width="8.6328125" style="3" customWidth="1"/>
    <col min="15619" max="15619" width="11.54296875" style="3" customWidth="1"/>
    <col min="15620" max="15620" width="9.453125" style="3" customWidth="1"/>
    <col min="15621" max="15621" width="6.6328125" style="3" customWidth="1"/>
    <col min="15622" max="15624" width="6.36328125" style="3" customWidth="1"/>
    <col min="15625" max="15870" width="9.08984375" style="3"/>
    <col min="15871" max="15871" width="5.90625" style="3" customWidth="1"/>
    <col min="15872" max="15872" width="20.08984375" style="3" customWidth="1"/>
    <col min="15873" max="15873" width="19.90625" style="3" customWidth="1"/>
    <col min="15874" max="15874" width="8.6328125" style="3" customWidth="1"/>
    <col min="15875" max="15875" width="11.54296875" style="3" customWidth="1"/>
    <col min="15876" max="15876" width="9.453125" style="3" customWidth="1"/>
    <col min="15877" max="15877" width="6.6328125" style="3" customWidth="1"/>
    <col min="15878" max="15880" width="6.36328125" style="3" customWidth="1"/>
    <col min="15881" max="16126" width="9.08984375" style="3"/>
    <col min="16127" max="16127" width="5.90625" style="3" customWidth="1"/>
    <col min="16128" max="16128" width="20.08984375" style="3" customWidth="1"/>
    <col min="16129" max="16129" width="19.90625" style="3" customWidth="1"/>
    <col min="16130" max="16130" width="8.6328125" style="3" customWidth="1"/>
    <col min="16131" max="16131" width="11.54296875" style="3" customWidth="1"/>
    <col min="16132" max="16132" width="9.453125" style="3" customWidth="1"/>
    <col min="16133" max="16133" width="6.6328125" style="3" customWidth="1"/>
    <col min="16134" max="16136" width="6.36328125" style="3" customWidth="1"/>
    <col min="16137" max="16384" width="9.08984375" style="3"/>
  </cols>
  <sheetData>
    <row r="1" spans="1:11" ht="15.9" customHeight="1" thickBot="1" x14ac:dyDescent="0.35">
      <c r="A1" s="48" t="s">
        <v>242</v>
      </c>
      <c r="B1" s="48"/>
      <c r="C1" s="1" t="s">
        <v>0</v>
      </c>
      <c r="D1" s="49" t="s">
        <v>1</v>
      </c>
      <c r="E1" s="51" t="s">
        <v>2</v>
      </c>
      <c r="F1" s="52"/>
      <c r="G1" s="52"/>
      <c r="H1" s="52"/>
      <c r="I1" s="2">
        <f>COUNTIF(F8:F47,"&gt;0")</f>
        <v>38</v>
      </c>
      <c r="J1" s="2"/>
      <c r="K1" s="2"/>
    </row>
    <row r="2" spans="1:11" ht="15.9" customHeight="1" thickBot="1" x14ac:dyDescent="0.35">
      <c r="A2" s="48"/>
      <c r="B2" s="48"/>
      <c r="C2" s="4" t="s">
        <v>3</v>
      </c>
      <c r="D2" s="50"/>
      <c r="E2" s="51"/>
      <c r="F2" s="52"/>
      <c r="G2" s="52"/>
      <c r="H2" s="52"/>
      <c r="I2" s="2"/>
      <c r="J2" s="2"/>
      <c r="K2" s="2"/>
    </row>
    <row r="3" spans="1:11" ht="15.9" customHeight="1" thickBot="1" x14ac:dyDescent="0.35">
      <c r="A3" s="48"/>
      <c r="B3" s="48"/>
      <c r="C3" s="4"/>
      <c r="D3" s="55" t="e">
        <f>SUM(#REF!)</f>
        <v>#REF!</v>
      </c>
      <c r="E3" s="51"/>
      <c r="F3" s="52"/>
      <c r="G3" s="52"/>
      <c r="H3" s="52"/>
      <c r="I3" s="2"/>
      <c r="J3" s="2"/>
      <c r="K3" s="2"/>
    </row>
    <row r="4" spans="1:11" ht="15.9" customHeight="1" thickBot="1" x14ac:dyDescent="0.35">
      <c r="A4" s="48"/>
      <c r="B4" s="48"/>
      <c r="C4" s="4"/>
      <c r="D4" s="56"/>
      <c r="E4" s="53"/>
      <c r="F4" s="54"/>
      <c r="G4" s="54"/>
      <c r="H4" s="54"/>
      <c r="I4" s="2"/>
      <c r="J4" s="2"/>
      <c r="K4" s="2"/>
    </row>
    <row r="5" spans="1:11" ht="20.149999999999999" customHeight="1" thickBot="1" x14ac:dyDescent="0.3">
      <c r="A5" s="57"/>
      <c r="B5" s="60" t="s">
        <v>4</v>
      </c>
      <c r="C5" s="62" t="s">
        <v>5</v>
      </c>
      <c r="D5" s="63" t="s">
        <v>6</v>
      </c>
      <c r="E5" s="65" t="s">
        <v>1</v>
      </c>
      <c r="F5" s="65" t="s">
        <v>7</v>
      </c>
      <c r="G5" s="65" t="s">
        <v>8</v>
      </c>
      <c r="H5" s="67" t="s">
        <v>9</v>
      </c>
    </row>
    <row r="6" spans="1:11" ht="20.149999999999999" customHeight="1" thickBot="1" x14ac:dyDescent="0.3">
      <c r="A6" s="58"/>
      <c r="B6" s="60"/>
      <c r="C6" s="62"/>
      <c r="D6" s="63"/>
      <c r="E6" s="65"/>
      <c r="F6" s="65"/>
      <c r="G6" s="65"/>
      <c r="H6" s="67"/>
    </row>
    <row r="7" spans="1:11" ht="20.149999999999999" customHeight="1" x14ac:dyDescent="0.25">
      <c r="A7" s="59"/>
      <c r="B7" s="61"/>
      <c r="C7" s="5"/>
      <c r="D7" s="64" t="s">
        <v>10</v>
      </c>
      <c r="E7" s="66"/>
      <c r="F7" s="66"/>
      <c r="G7" s="66"/>
      <c r="H7" s="68"/>
      <c r="I7" s="6" t="s">
        <v>11</v>
      </c>
    </row>
    <row r="8" spans="1:11" ht="13" x14ac:dyDescent="0.25">
      <c r="A8" s="7">
        <f t="shared" ref="A8:A20" si="0">IF(OR(ISBLANK($B8),$D8&lt;0),"",ROW(A8)-7)</f>
        <v>1</v>
      </c>
      <c r="B8" s="16" t="s">
        <v>54</v>
      </c>
      <c r="C8" s="16" t="s">
        <v>55</v>
      </c>
      <c r="D8" s="9" t="s">
        <v>13</v>
      </c>
      <c r="E8" s="10">
        <f t="shared" ref="E8:E20" si="1">SUM(F8:G8)</f>
        <v>592</v>
      </c>
      <c r="F8" s="29">
        <f>102+93+99+100</f>
        <v>394</v>
      </c>
      <c r="G8" s="30">
        <f>53+42+43+60</f>
        <v>198</v>
      </c>
      <c r="H8" s="30">
        <v>5</v>
      </c>
      <c r="I8" s="13"/>
    </row>
    <row r="9" spans="1:11" ht="13" x14ac:dyDescent="0.25">
      <c r="A9" s="7">
        <f t="shared" si="0"/>
        <v>2</v>
      </c>
      <c r="B9" s="16" t="s">
        <v>130</v>
      </c>
      <c r="C9" s="16" t="s">
        <v>131</v>
      </c>
      <c r="D9" s="9" t="s">
        <v>13</v>
      </c>
      <c r="E9" s="10">
        <f t="shared" si="1"/>
        <v>554</v>
      </c>
      <c r="F9" s="11">
        <f>91+96+91+90</f>
        <v>368</v>
      </c>
      <c r="G9" s="12">
        <f>52+54+36+44</f>
        <v>186</v>
      </c>
      <c r="H9" s="12">
        <v>2</v>
      </c>
      <c r="I9" s="13"/>
    </row>
    <row r="10" spans="1:11" ht="13" x14ac:dyDescent="0.25">
      <c r="A10" s="7">
        <f t="shared" si="0"/>
        <v>3</v>
      </c>
      <c r="B10" s="14" t="s">
        <v>63</v>
      </c>
      <c r="C10" s="14" t="s">
        <v>55</v>
      </c>
      <c r="D10" s="9" t="s">
        <v>13</v>
      </c>
      <c r="E10" s="10">
        <f t="shared" si="1"/>
        <v>538</v>
      </c>
      <c r="F10" s="11">
        <f>85+101+90+85</f>
        <v>361</v>
      </c>
      <c r="G10" s="12">
        <f>45+52+53+27</f>
        <v>177</v>
      </c>
      <c r="H10" s="12">
        <v>4</v>
      </c>
      <c r="I10" s="13"/>
    </row>
    <row r="11" spans="1:11" ht="13" x14ac:dyDescent="0.25">
      <c r="A11" s="7">
        <f t="shared" si="0"/>
        <v>4</v>
      </c>
      <c r="B11" s="16" t="s">
        <v>67</v>
      </c>
      <c r="C11" s="16" t="s">
        <v>57</v>
      </c>
      <c r="D11" s="9" t="s">
        <v>13</v>
      </c>
      <c r="E11" s="10">
        <f t="shared" si="1"/>
        <v>537</v>
      </c>
      <c r="F11" s="11">
        <f>91+84+88+92</f>
        <v>355</v>
      </c>
      <c r="G11" s="12">
        <f>59+40+48+35</f>
        <v>182</v>
      </c>
      <c r="H11" s="12">
        <v>7</v>
      </c>
      <c r="I11" s="13"/>
    </row>
    <row r="12" spans="1:11" ht="13" x14ac:dyDescent="0.25">
      <c r="A12" s="7">
        <f t="shared" si="0"/>
        <v>5</v>
      </c>
      <c r="B12" s="16" t="s">
        <v>66</v>
      </c>
      <c r="C12" s="16" t="s">
        <v>55</v>
      </c>
      <c r="D12" s="9" t="s">
        <v>13</v>
      </c>
      <c r="E12" s="10">
        <f t="shared" si="1"/>
        <v>531</v>
      </c>
      <c r="F12" s="11">
        <f>100+91+90+81</f>
        <v>362</v>
      </c>
      <c r="G12" s="12">
        <f>50+42+43+34</f>
        <v>169</v>
      </c>
      <c r="H12" s="12">
        <v>5</v>
      </c>
      <c r="I12" s="13"/>
    </row>
    <row r="13" spans="1:11" ht="13" x14ac:dyDescent="0.25">
      <c r="A13" s="7">
        <f t="shared" si="0"/>
        <v>6</v>
      </c>
      <c r="B13" s="8" t="s">
        <v>56</v>
      </c>
      <c r="C13" s="8" t="s">
        <v>57</v>
      </c>
      <c r="D13" s="9" t="s">
        <v>13</v>
      </c>
      <c r="E13" s="10">
        <f t="shared" si="1"/>
        <v>530</v>
      </c>
      <c r="F13" s="11">
        <f>95+81+99+82</f>
        <v>357</v>
      </c>
      <c r="G13" s="12">
        <f>52+42+43+36</f>
        <v>173</v>
      </c>
      <c r="H13" s="12">
        <v>9</v>
      </c>
      <c r="I13" s="13"/>
    </row>
    <row r="14" spans="1:11" ht="13" x14ac:dyDescent="0.25">
      <c r="A14" s="7">
        <f t="shared" si="0"/>
        <v>7</v>
      </c>
      <c r="B14" s="8" t="s">
        <v>137</v>
      </c>
      <c r="C14" s="8" t="s">
        <v>131</v>
      </c>
      <c r="D14" s="9" t="s">
        <v>13</v>
      </c>
      <c r="E14" s="10">
        <f t="shared" si="1"/>
        <v>519</v>
      </c>
      <c r="F14" s="11">
        <f>85+101+86+98</f>
        <v>370</v>
      </c>
      <c r="G14" s="12">
        <f>26+36+44+43</f>
        <v>149</v>
      </c>
      <c r="H14" s="12">
        <v>9</v>
      </c>
      <c r="I14" s="13"/>
    </row>
    <row r="15" spans="1:11" ht="13" x14ac:dyDescent="0.25">
      <c r="A15" s="7">
        <f t="shared" si="0"/>
        <v>8</v>
      </c>
      <c r="B15" s="16" t="s">
        <v>68</v>
      </c>
      <c r="C15" s="16" t="s">
        <v>69</v>
      </c>
      <c r="D15" s="9" t="s">
        <v>13</v>
      </c>
      <c r="E15" s="10">
        <f t="shared" si="1"/>
        <v>519</v>
      </c>
      <c r="F15" s="11">
        <v>373</v>
      </c>
      <c r="G15" s="12">
        <v>146</v>
      </c>
      <c r="H15" s="12">
        <v>12</v>
      </c>
      <c r="I15" s="13"/>
    </row>
    <row r="16" spans="1:11" ht="13" x14ac:dyDescent="0.25">
      <c r="A16" s="7">
        <f t="shared" si="0"/>
        <v>9</v>
      </c>
      <c r="B16" s="14" t="s">
        <v>234</v>
      </c>
      <c r="C16" s="14" t="s">
        <v>76</v>
      </c>
      <c r="D16" s="9" t="s">
        <v>13</v>
      </c>
      <c r="E16" s="10">
        <f t="shared" si="1"/>
        <v>516</v>
      </c>
      <c r="F16" s="11">
        <f>88+91+85+86</f>
        <v>350</v>
      </c>
      <c r="G16" s="12">
        <f>27+43+42+54</f>
        <v>166</v>
      </c>
      <c r="H16" s="12">
        <v>5</v>
      </c>
      <c r="I16" s="13"/>
    </row>
    <row r="17" spans="1:9" ht="13" x14ac:dyDescent="0.25">
      <c r="A17" s="7">
        <f t="shared" si="0"/>
        <v>10</v>
      </c>
      <c r="B17" s="14" t="s">
        <v>64</v>
      </c>
      <c r="C17" s="14" t="s">
        <v>65</v>
      </c>
      <c r="D17" s="9" t="s">
        <v>13</v>
      </c>
      <c r="E17" s="10">
        <f t="shared" si="1"/>
        <v>515</v>
      </c>
      <c r="F17" s="11">
        <v>357</v>
      </c>
      <c r="G17" s="12">
        <v>158</v>
      </c>
      <c r="H17" s="12">
        <v>7</v>
      </c>
      <c r="I17" s="13"/>
    </row>
    <row r="18" spans="1:9" ht="13" x14ac:dyDescent="0.25">
      <c r="A18" s="7">
        <f t="shared" si="0"/>
        <v>11</v>
      </c>
      <c r="B18" s="16" t="s">
        <v>75</v>
      </c>
      <c r="C18" s="16" t="s">
        <v>76</v>
      </c>
      <c r="D18" s="9" t="s">
        <v>13</v>
      </c>
      <c r="E18" s="10">
        <f t="shared" si="1"/>
        <v>505</v>
      </c>
      <c r="F18" s="11">
        <f>90+89+87+94</f>
        <v>360</v>
      </c>
      <c r="G18" s="12">
        <f>44+53+32+16</f>
        <v>145</v>
      </c>
      <c r="H18" s="12">
        <v>16</v>
      </c>
      <c r="I18" s="13"/>
    </row>
    <row r="19" spans="1:9" ht="13" x14ac:dyDescent="0.25">
      <c r="A19" s="7">
        <f t="shared" si="0"/>
        <v>12</v>
      </c>
      <c r="B19" s="8" t="s">
        <v>58</v>
      </c>
      <c r="C19" s="8" t="s">
        <v>57</v>
      </c>
      <c r="D19" s="9" t="s">
        <v>13</v>
      </c>
      <c r="E19" s="10">
        <f t="shared" si="1"/>
        <v>497</v>
      </c>
      <c r="F19" s="11">
        <f>85+86+98+90</f>
        <v>359</v>
      </c>
      <c r="G19" s="12">
        <f>35+35+36+32</f>
        <v>138</v>
      </c>
      <c r="H19" s="12">
        <v>17</v>
      </c>
      <c r="I19" s="13"/>
    </row>
    <row r="20" spans="1:9" ht="13" x14ac:dyDescent="0.25">
      <c r="A20" s="7">
        <f t="shared" si="0"/>
        <v>13</v>
      </c>
      <c r="B20" s="8" t="s">
        <v>235</v>
      </c>
      <c r="C20" s="8" t="s">
        <v>34</v>
      </c>
      <c r="D20" s="9" t="s">
        <v>13</v>
      </c>
      <c r="E20" s="10">
        <f t="shared" si="1"/>
        <v>473</v>
      </c>
      <c r="F20" s="11">
        <v>347</v>
      </c>
      <c r="G20" s="12">
        <v>126</v>
      </c>
      <c r="H20" s="12">
        <v>16</v>
      </c>
      <c r="I20" s="13"/>
    </row>
    <row r="21" spans="1:9" ht="13" x14ac:dyDescent="0.25">
      <c r="A21" s="7"/>
      <c r="B21" s="16"/>
      <c r="C21" s="16"/>
      <c r="D21" s="9"/>
      <c r="E21" s="10"/>
      <c r="F21" s="11"/>
      <c r="G21" s="12"/>
      <c r="H21" s="12"/>
      <c r="I21" s="13"/>
    </row>
    <row r="22" spans="1:9" ht="13" x14ac:dyDescent="0.25">
      <c r="A22" s="27" t="s">
        <v>43</v>
      </c>
      <c r="B22" s="8" t="s">
        <v>142</v>
      </c>
      <c r="C22" s="8" t="s">
        <v>131</v>
      </c>
      <c r="D22" s="9" t="s">
        <v>32</v>
      </c>
      <c r="E22" s="10">
        <f t="shared" ref="E18:E46" si="2">SUM(F22:G22)</f>
        <v>595</v>
      </c>
      <c r="F22" s="11">
        <f>91+93+80+98</f>
        <v>362</v>
      </c>
      <c r="G22" s="12">
        <f>63+61+48+61</f>
        <v>233</v>
      </c>
      <c r="H22" s="12">
        <v>2</v>
      </c>
      <c r="I22" s="13"/>
    </row>
    <row r="23" spans="1:9" ht="13" x14ac:dyDescent="0.25">
      <c r="A23" s="27" t="s">
        <v>44</v>
      </c>
      <c r="B23" s="14" t="s">
        <v>79</v>
      </c>
      <c r="C23" s="14" t="s">
        <v>80</v>
      </c>
      <c r="D23" s="9" t="s">
        <v>32</v>
      </c>
      <c r="E23" s="10">
        <f t="shared" si="2"/>
        <v>576</v>
      </c>
      <c r="F23" s="11">
        <v>395</v>
      </c>
      <c r="G23" s="12">
        <v>181</v>
      </c>
      <c r="H23" s="12">
        <v>3</v>
      </c>
      <c r="I23" s="13"/>
    </row>
    <row r="24" spans="1:9" ht="13" x14ac:dyDescent="0.25">
      <c r="A24" s="27" t="s">
        <v>45</v>
      </c>
      <c r="B24" s="8" t="s">
        <v>171</v>
      </c>
      <c r="C24" s="8" t="s">
        <v>161</v>
      </c>
      <c r="D24" s="9" t="s">
        <v>32</v>
      </c>
      <c r="E24" s="10">
        <f t="shared" si="2"/>
        <v>565</v>
      </c>
      <c r="F24" s="11">
        <f>98+87+96+101</f>
        <v>382</v>
      </c>
      <c r="G24" s="12">
        <f>70+42+36+35</f>
        <v>183</v>
      </c>
      <c r="H24" s="12">
        <v>8</v>
      </c>
      <c r="I24" s="13"/>
    </row>
    <row r="25" spans="1:9" ht="13" x14ac:dyDescent="0.25">
      <c r="A25" s="27" t="s">
        <v>46</v>
      </c>
      <c r="B25" s="16" t="s">
        <v>158</v>
      </c>
      <c r="C25" s="16" t="s">
        <v>159</v>
      </c>
      <c r="D25" s="9" t="s">
        <v>32</v>
      </c>
      <c r="E25" s="10">
        <f t="shared" si="2"/>
        <v>562</v>
      </c>
      <c r="F25" s="11">
        <v>358</v>
      </c>
      <c r="G25" s="12">
        <v>204</v>
      </c>
      <c r="H25" s="12">
        <v>8</v>
      </c>
      <c r="I25" s="13"/>
    </row>
    <row r="26" spans="1:9" ht="13" x14ac:dyDescent="0.25">
      <c r="A26" s="27" t="s">
        <v>47</v>
      </c>
      <c r="B26" s="16" t="s">
        <v>78</v>
      </c>
      <c r="C26" s="16" t="s">
        <v>55</v>
      </c>
      <c r="D26" s="9" t="s">
        <v>32</v>
      </c>
      <c r="E26" s="10">
        <f t="shared" si="2"/>
        <v>557</v>
      </c>
      <c r="F26" s="11">
        <f>102+89+91+103</f>
        <v>385</v>
      </c>
      <c r="G26" s="12">
        <f>41+35+45+51</f>
        <v>172</v>
      </c>
      <c r="H26" s="12">
        <v>7</v>
      </c>
      <c r="I26" s="13"/>
    </row>
    <row r="27" spans="1:9" ht="13" x14ac:dyDescent="0.25">
      <c r="A27" s="27" t="s">
        <v>48</v>
      </c>
      <c r="B27" s="16" t="s">
        <v>81</v>
      </c>
      <c r="C27" s="16" t="s">
        <v>76</v>
      </c>
      <c r="D27" s="9" t="s">
        <v>32</v>
      </c>
      <c r="E27" s="10">
        <f t="shared" si="2"/>
        <v>554</v>
      </c>
      <c r="F27" s="11">
        <f>86+88+97+96</f>
        <v>367</v>
      </c>
      <c r="G27" s="12">
        <f>45+39+51+52</f>
        <v>187</v>
      </c>
      <c r="H27" s="12">
        <v>4</v>
      </c>
      <c r="I27" s="13"/>
    </row>
    <row r="28" spans="1:9" ht="13" x14ac:dyDescent="0.25">
      <c r="A28" s="27" t="s">
        <v>49</v>
      </c>
      <c r="B28" s="16" t="s">
        <v>86</v>
      </c>
      <c r="C28" s="16" t="s">
        <v>55</v>
      </c>
      <c r="D28" s="9" t="s">
        <v>32</v>
      </c>
      <c r="E28" s="10">
        <f t="shared" si="2"/>
        <v>548</v>
      </c>
      <c r="F28" s="11">
        <f>90+103+95+89</f>
        <v>377</v>
      </c>
      <c r="G28" s="12">
        <f>31+45+43+52</f>
        <v>171</v>
      </c>
      <c r="H28" s="12">
        <v>3</v>
      </c>
      <c r="I28" s="13"/>
    </row>
    <row r="29" spans="1:9" ht="13" x14ac:dyDescent="0.25">
      <c r="A29" s="27" t="s">
        <v>50</v>
      </c>
      <c r="B29" s="14" t="s">
        <v>33</v>
      </c>
      <c r="C29" s="14" t="s">
        <v>34</v>
      </c>
      <c r="D29" s="9" t="s">
        <v>32</v>
      </c>
      <c r="E29" s="10">
        <f t="shared" si="2"/>
        <v>548</v>
      </c>
      <c r="F29" s="11">
        <f>95+97+103+89</f>
        <v>384</v>
      </c>
      <c r="G29" s="12">
        <f>27+45+32+60</f>
        <v>164</v>
      </c>
      <c r="H29" s="12">
        <v>8</v>
      </c>
      <c r="I29" s="13"/>
    </row>
    <row r="30" spans="1:9" ht="14.5" x14ac:dyDescent="0.25">
      <c r="A30" s="27" t="s">
        <v>51</v>
      </c>
      <c r="B30" s="45" t="s">
        <v>200</v>
      </c>
      <c r="C30" s="45" t="s">
        <v>199</v>
      </c>
      <c r="D30" s="9" t="s">
        <v>32</v>
      </c>
      <c r="E30" s="10">
        <f t="shared" si="2"/>
        <v>547</v>
      </c>
      <c r="F30" s="11">
        <f>97+94+100+91</f>
        <v>382</v>
      </c>
      <c r="G30" s="12">
        <f>32+44+45+44</f>
        <v>165</v>
      </c>
      <c r="H30" s="12">
        <v>3</v>
      </c>
      <c r="I30" s="13"/>
    </row>
    <row r="31" spans="1:9" ht="13" x14ac:dyDescent="0.25">
      <c r="A31" s="27" t="s">
        <v>52</v>
      </c>
      <c r="B31" s="14" t="s">
        <v>160</v>
      </c>
      <c r="C31" s="14" t="s">
        <v>161</v>
      </c>
      <c r="D31" s="9" t="s">
        <v>32</v>
      </c>
      <c r="E31" s="10">
        <f t="shared" si="2"/>
        <v>544</v>
      </c>
      <c r="F31" s="11">
        <f>82+92+87+100</f>
        <v>361</v>
      </c>
      <c r="G31" s="12">
        <f>34+53+52+44</f>
        <v>183</v>
      </c>
      <c r="H31" s="12">
        <v>8</v>
      </c>
      <c r="I31" s="13"/>
    </row>
    <row r="32" spans="1:9" ht="13" x14ac:dyDescent="0.25">
      <c r="A32" s="27" t="s">
        <v>53</v>
      </c>
      <c r="B32" s="14" t="s">
        <v>204</v>
      </c>
      <c r="C32" s="14" t="s">
        <v>199</v>
      </c>
      <c r="D32" s="9" t="s">
        <v>32</v>
      </c>
      <c r="E32" s="10">
        <f t="shared" si="2"/>
        <v>542</v>
      </c>
      <c r="F32" s="11">
        <v>365</v>
      </c>
      <c r="G32" s="12">
        <v>177</v>
      </c>
      <c r="H32" s="12">
        <v>8</v>
      </c>
      <c r="I32" s="13"/>
    </row>
    <row r="33" spans="1:9" ht="13" x14ac:dyDescent="0.25">
      <c r="A33" s="27" t="s">
        <v>96</v>
      </c>
      <c r="B33" s="14" t="s">
        <v>198</v>
      </c>
      <c r="C33" s="14" t="s">
        <v>199</v>
      </c>
      <c r="D33" s="9" t="s">
        <v>32</v>
      </c>
      <c r="E33" s="10">
        <f t="shared" si="2"/>
        <v>542</v>
      </c>
      <c r="F33" s="11">
        <f>84+98+82+104</f>
        <v>368</v>
      </c>
      <c r="G33" s="12">
        <f>26+62+45+41</f>
        <v>174</v>
      </c>
      <c r="H33" s="12">
        <v>7</v>
      </c>
      <c r="I33" s="13"/>
    </row>
    <row r="34" spans="1:9" ht="13" x14ac:dyDescent="0.25">
      <c r="A34" s="27" t="s">
        <v>97</v>
      </c>
      <c r="B34" s="16" t="s">
        <v>170</v>
      </c>
      <c r="C34" s="16" t="s">
        <v>153</v>
      </c>
      <c r="D34" s="9" t="s">
        <v>32</v>
      </c>
      <c r="E34" s="10">
        <f t="shared" si="2"/>
        <v>534</v>
      </c>
      <c r="F34" s="12">
        <v>383</v>
      </c>
      <c r="G34" s="12">
        <v>151</v>
      </c>
      <c r="H34" s="12">
        <v>9</v>
      </c>
      <c r="I34" s="13"/>
    </row>
    <row r="35" spans="1:9" ht="13" x14ac:dyDescent="0.25">
      <c r="A35" s="27" t="s">
        <v>98</v>
      </c>
      <c r="B35" s="16" t="s">
        <v>87</v>
      </c>
      <c r="C35" s="16" t="s">
        <v>55</v>
      </c>
      <c r="D35" s="9" t="s">
        <v>32</v>
      </c>
      <c r="E35" s="10">
        <f t="shared" si="2"/>
        <v>531</v>
      </c>
      <c r="F35" s="12">
        <f>71+82+83+97</f>
        <v>333</v>
      </c>
      <c r="G35" s="12">
        <f>70+44+41+43</f>
        <v>198</v>
      </c>
      <c r="H35" s="12">
        <v>5</v>
      </c>
      <c r="I35" s="13"/>
    </row>
    <row r="36" spans="1:9" ht="13" x14ac:dyDescent="0.25">
      <c r="A36" s="27" t="s">
        <v>99</v>
      </c>
      <c r="B36" s="16" t="s">
        <v>89</v>
      </c>
      <c r="C36" s="16" t="s">
        <v>90</v>
      </c>
      <c r="D36" s="9" t="s">
        <v>32</v>
      </c>
      <c r="E36" s="10">
        <f t="shared" si="2"/>
        <v>528</v>
      </c>
      <c r="F36" s="12">
        <f>90+76+81+88</f>
        <v>335</v>
      </c>
      <c r="G36" s="12">
        <f>62+34+44+53</f>
        <v>193</v>
      </c>
      <c r="H36" s="12">
        <v>5</v>
      </c>
      <c r="I36" s="13"/>
    </row>
    <row r="37" spans="1:9" ht="13" x14ac:dyDescent="0.25">
      <c r="A37" s="27" t="s">
        <v>100</v>
      </c>
      <c r="B37" s="14" t="s">
        <v>201</v>
      </c>
      <c r="C37" s="14" t="s">
        <v>199</v>
      </c>
      <c r="D37" s="34" t="s">
        <v>32</v>
      </c>
      <c r="E37" s="10">
        <f t="shared" si="2"/>
        <v>518</v>
      </c>
      <c r="F37" s="12">
        <f>90+88+82+87</f>
        <v>347</v>
      </c>
      <c r="G37" s="12">
        <f>33+43+41+54</f>
        <v>171</v>
      </c>
      <c r="H37" s="12">
        <v>7</v>
      </c>
      <c r="I37" s="13"/>
    </row>
    <row r="38" spans="1:9" ht="13" x14ac:dyDescent="0.25">
      <c r="A38" s="27" t="s">
        <v>101</v>
      </c>
      <c r="B38" s="15" t="s">
        <v>91</v>
      </c>
      <c r="C38" s="15" t="s">
        <v>90</v>
      </c>
      <c r="D38" s="34" t="s">
        <v>32</v>
      </c>
      <c r="E38" s="10">
        <f t="shared" si="2"/>
        <v>517</v>
      </c>
      <c r="F38" s="12">
        <f>83+103+90+84</f>
        <v>360</v>
      </c>
      <c r="G38" s="12">
        <f>44+34+36+43</f>
        <v>157</v>
      </c>
      <c r="H38" s="12">
        <v>5</v>
      </c>
      <c r="I38" s="13"/>
    </row>
    <row r="39" spans="1:9" ht="13" x14ac:dyDescent="0.25">
      <c r="A39" s="27" t="s">
        <v>102</v>
      </c>
      <c r="B39" s="16" t="s">
        <v>168</v>
      </c>
      <c r="C39" s="16" t="s">
        <v>159</v>
      </c>
      <c r="D39" s="34" t="s">
        <v>32</v>
      </c>
      <c r="E39" s="10">
        <f t="shared" si="2"/>
        <v>514</v>
      </c>
      <c r="F39" s="12">
        <v>358</v>
      </c>
      <c r="G39" s="12">
        <v>156</v>
      </c>
      <c r="H39" s="12">
        <v>13</v>
      </c>
      <c r="I39" s="13"/>
    </row>
    <row r="40" spans="1:9" ht="13" x14ac:dyDescent="0.25">
      <c r="A40" s="27" t="s">
        <v>103</v>
      </c>
      <c r="B40" s="8" t="s">
        <v>88</v>
      </c>
      <c r="C40" s="8" t="s">
        <v>76</v>
      </c>
      <c r="D40" s="34" t="s">
        <v>32</v>
      </c>
      <c r="E40" s="10">
        <f t="shared" si="2"/>
        <v>500</v>
      </c>
      <c r="F40" s="12">
        <f>79+86+84+76</f>
        <v>325</v>
      </c>
      <c r="G40" s="12">
        <f>35+52+44+44</f>
        <v>175</v>
      </c>
      <c r="H40" s="12">
        <v>10</v>
      </c>
      <c r="I40" s="13"/>
    </row>
    <row r="41" spans="1:9" ht="13" x14ac:dyDescent="0.25">
      <c r="A41" s="27" t="s">
        <v>104</v>
      </c>
      <c r="B41" s="14" t="s">
        <v>163</v>
      </c>
      <c r="C41" s="14" t="s">
        <v>161</v>
      </c>
      <c r="D41" s="34" t="s">
        <v>32</v>
      </c>
      <c r="E41" s="10">
        <f t="shared" si="2"/>
        <v>497</v>
      </c>
      <c r="F41" s="12">
        <f>81+86+88+85</f>
        <v>340</v>
      </c>
      <c r="G41" s="12">
        <f>36+44+45+32</f>
        <v>157</v>
      </c>
      <c r="H41" s="12">
        <v>8</v>
      </c>
      <c r="I41" s="13"/>
    </row>
    <row r="42" spans="1:9" ht="13" x14ac:dyDescent="0.25">
      <c r="A42" s="27" t="s">
        <v>237</v>
      </c>
      <c r="B42" s="14" t="s">
        <v>169</v>
      </c>
      <c r="C42" s="14" t="s">
        <v>161</v>
      </c>
      <c r="D42" s="34" t="s">
        <v>32</v>
      </c>
      <c r="E42" s="10">
        <f t="shared" si="2"/>
        <v>494</v>
      </c>
      <c r="F42" s="12">
        <f>98+74+96+87</f>
        <v>355</v>
      </c>
      <c r="G42" s="12">
        <f>42+35+27+35</f>
        <v>139</v>
      </c>
      <c r="H42" s="12">
        <v>7</v>
      </c>
      <c r="I42" s="13"/>
    </row>
    <row r="43" spans="1:9" ht="13" x14ac:dyDescent="0.25">
      <c r="A43" s="27" t="s">
        <v>238</v>
      </c>
      <c r="B43" s="8" t="s">
        <v>236</v>
      </c>
      <c r="C43" s="8" t="s">
        <v>34</v>
      </c>
      <c r="D43" s="34" t="s">
        <v>32</v>
      </c>
      <c r="E43" s="10">
        <f t="shared" si="2"/>
        <v>476</v>
      </c>
      <c r="F43" s="12">
        <v>333</v>
      </c>
      <c r="G43" s="12">
        <v>143</v>
      </c>
      <c r="H43" s="12">
        <v>8</v>
      </c>
      <c r="I43" s="13"/>
    </row>
    <row r="44" spans="1:9" ht="14.5" x14ac:dyDescent="0.25">
      <c r="A44" s="27" t="s">
        <v>239</v>
      </c>
      <c r="B44" s="46" t="s">
        <v>93</v>
      </c>
      <c r="C44" s="8" t="s">
        <v>76</v>
      </c>
      <c r="D44" s="34" t="s">
        <v>32</v>
      </c>
      <c r="E44" s="10">
        <f t="shared" si="2"/>
        <v>474</v>
      </c>
      <c r="F44" s="12">
        <f>83+84+73+97</f>
        <v>337</v>
      </c>
      <c r="G44" s="12">
        <f>36+24+61+16</f>
        <v>137</v>
      </c>
      <c r="H44" s="12">
        <v>19</v>
      </c>
      <c r="I44" s="13"/>
    </row>
    <row r="45" spans="1:9" ht="13" x14ac:dyDescent="0.25">
      <c r="A45" s="27" t="s">
        <v>240</v>
      </c>
      <c r="B45" s="16" t="s">
        <v>92</v>
      </c>
      <c r="C45" s="16" t="s">
        <v>65</v>
      </c>
      <c r="D45" s="34" t="s">
        <v>32</v>
      </c>
      <c r="E45" s="10">
        <f t="shared" si="2"/>
        <v>470</v>
      </c>
      <c r="F45" s="12">
        <v>321</v>
      </c>
      <c r="G45" s="12">
        <v>149</v>
      </c>
      <c r="H45" s="12">
        <v>8</v>
      </c>
      <c r="I45" s="13"/>
    </row>
    <row r="46" spans="1:9" ht="13" x14ac:dyDescent="0.25">
      <c r="A46" s="27" t="s">
        <v>241</v>
      </c>
      <c r="B46" s="14" t="s">
        <v>94</v>
      </c>
      <c r="C46" s="16" t="s">
        <v>69</v>
      </c>
      <c r="D46" s="34" t="s">
        <v>32</v>
      </c>
      <c r="E46" s="10">
        <f t="shared" si="2"/>
        <v>452</v>
      </c>
      <c r="F46" s="12">
        <v>324</v>
      </c>
      <c r="G46" s="12">
        <v>128</v>
      </c>
      <c r="H46" s="12">
        <v>18</v>
      </c>
      <c r="I46" s="13"/>
    </row>
    <row r="47" spans="1:9" ht="13" x14ac:dyDescent="0.25">
      <c r="A47" s="23"/>
      <c r="B47" s="16"/>
      <c r="C47" s="16"/>
      <c r="D47" s="12"/>
      <c r="E47" s="24"/>
      <c r="F47" s="12"/>
      <c r="G47" s="12"/>
      <c r="H47" s="12"/>
      <c r="I47" s="13"/>
    </row>
    <row r="48" spans="1:9" ht="13" x14ac:dyDescent="0.25">
      <c r="A48" s="23"/>
      <c r="B48" s="8"/>
      <c r="C48" s="8"/>
      <c r="D48" s="12"/>
      <c r="E48" s="24"/>
      <c r="F48" s="12"/>
      <c r="G48" s="12"/>
      <c r="H48" s="12"/>
      <c r="I48" s="13"/>
    </row>
    <row r="49" spans="1:9" ht="13" x14ac:dyDescent="0.25">
      <c r="A49" s="23"/>
      <c r="B49" s="8"/>
      <c r="C49" s="8"/>
      <c r="D49" s="12"/>
      <c r="E49" s="24"/>
      <c r="F49" s="12"/>
      <c r="G49" s="12"/>
      <c r="H49" s="12"/>
      <c r="I49" s="13"/>
    </row>
    <row r="50" spans="1:9" ht="13" x14ac:dyDescent="0.25">
      <c r="A50" s="23"/>
      <c r="B50" s="14"/>
      <c r="C50" s="16"/>
      <c r="D50" s="12"/>
      <c r="E50" s="24"/>
      <c r="F50" s="12"/>
      <c r="G50" s="12"/>
      <c r="H50" s="12"/>
      <c r="I50" s="13"/>
    </row>
    <row r="51" spans="1:9" ht="13" x14ac:dyDescent="0.25">
      <c r="A51" s="23"/>
      <c r="B51" s="16"/>
      <c r="C51" s="16"/>
      <c r="D51" s="12"/>
      <c r="E51" s="24"/>
      <c r="F51" s="12"/>
      <c r="G51" s="12"/>
      <c r="H51" s="12"/>
      <c r="I51" s="13"/>
    </row>
    <row r="52" spans="1:9" ht="13" x14ac:dyDescent="0.25">
      <c r="A52" s="23"/>
      <c r="B52" s="14"/>
      <c r="C52" s="14"/>
      <c r="D52" s="12"/>
      <c r="E52" s="24"/>
      <c r="F52" s="12"/>
      <c r="G52" s="12"/>
      <c r="H52" s="12"/>
      <c r="I52" s="13"/>
    </row>
    <row r="53" spans="1:9" ht="13" x14ac:dyDescent="0.25">
      <c r="A53" s="23"/>
      <c r="B53" s="8"/>
      <c r="C53" s="16"/>
      <c r="D53" s="12"/>
      <c r="E53" s="24"/>
      <c r="F53" s="12"/>
      <c r="G53" s="12"/>
      <c r="H53" s="12"/>
      <c r="I53" s="13"/>
    </row>
    <row r="54" spans="1:9" ht="13" x14ac:dyDescent="0.25">
      <c r="A54" s="23"/>
      <c r="B54" s="14"/>
      <c r="C54" s="16"/>
      <c r="D54" s="12"/>
      <c r="E54" s="24"/>
      <c r="F54" s="12"/>
      <c r="G54" s="12"/>
      <c r="H54" s="12"/>
      <c r="I54" s="13"/>
    </row>
    <row r="55" spans="1:9" ht="13" x14ac:dyDescent="0.25">
      <c r="A55" s="23" t="str">
        <f t="shared" ref="A50:A82" si="3">IF(OR(ISBLANK($B55),$D55&lt;0),"",ROW(A55)-7)</f>
        <v/>
      </c>
      <c r="B55" s="22"/>
      <c r="C55" s="22"/>
      <c r="D55" s="12"/>
      <c r="E55" s="24"/>
      <c r="F55" s="12"/>
      <c r="G55" s="12"/>
      <c r="H55" s="12"/>
      <c r="I55" s="13"/>
    </row>
    <row r="56" spans="1:9" ht="13" x14ac:dyDescent="0.25">
      <c r="A56" s="23" t="str">
        <f t="shared" si="3"/>
        <v/>
      </c>
      <c r="B56" s="22"/>
      <c r="C56" s="22"/>
      <c r="D56" s="12"/>
      <c r="E56" s="24"/>
      <c r="F56" s="12"/>
      <c r="G56" s="12"/>
      <c r="H56" s="12"/>
      <c r="I56" s="13"/>
    </row>
    <row r="57" spans="1:9" ht="13" x14ac:dyDescent="0.25">
      <c r="A57" s="23" t="str">
        <f t="shared" si="3"/>
        <v/>
      </c>
      <c r="B57" s="22"/>
      <c r="C57" s="22"/>
      <c r="D57" s="12"/>
      <c r="E57" s="24"/>
      <c r="F57" s="12"/>
      <c r="G57" s="12"/>
      <c r="H57" s="12"/>
      <c r="I57" s="13"/>
    </row>
    <row r="58" spans="1:9" ht="13" x14ac:dyDescent="0.25">
      <c r="A58" s="23" t="str">
        <f t="shared" si="3"/>
        <v/>
      </c>
      <c r="B58" s="22"/>
      <c r="C58" s="22"/>
      <c r="D58" s="12"/>
      <c r="E58" s="24"/>
      <c r="F58" s="12"/>
      <c r="G58" s="12"/>
      <c r="H58" s="12"/>
      <c r="I58" s="13"/>
    </row>
    <row r="59" spans="1:9" ht="13" x14ac:dyDescent="0.25">
      <c r="A59" s="23" t="str">
        <f t="shared" si="3"/>
        <v/>
      </c>
      <c r="B59" s="22"/>
      <c r="C59" s="22"/>
      <c r="D59" s="12"/>
      <c r="E59" s="24"/>
      <c r="F59" s="12"/>
      <c r="G59" s="12"/>
      <c r="H59" s="12"/>
      <c r="I59" s="13"/>
    </row>
    <row r="60" spans="1:9" ht="13" x14ac:dyDescent="0.25">
      <c r="A60" s="23" t="str">
        <f t="shared" si="3"/>
        <v/>
      </c>
      <c r="B60" s="22"/>
      <c r="C60" s="22"/>
      <c r="D60" s="12"/>
      <c r="E60" s="24"/>
      <c r="F60" s="12"/>
      <c r="G60" s="12"/>
      <c r="H60" s="12"/>
      <c r="I60" s="13"/>
    </row>
    <row r="61" spans="1:9" ht="13" x14ac:dyDescent="0.25">
      <c r="A61" s="23" t="str">
        <f t="shared" si="3"/>
        <v/>
      </c>
      <c r="B61" s="22"/>
      <c r="C61" s="22"/>
      <c r="D61" s="12"/>
      <c r="E61" s="24"/>
      <c r="F61" s="12"/>
      <c r="G61" s="12"/>
      <c r="H61" s="12"/>
      <c r="I61" s="13"/>
    </row>
    <row r="62" spans="1:9" ht="13" x14ac:dyDescent="0.25">
      <c r="A62" s="23" t="str">
        <f t="shared" si="3"/>
        <v/>
      </c>
      <c r="B62" s="22"/>
      <c r="C62" s="22"/>
      <c r="D62" s="12"/>
      <c r="E62" s="24"/>
      <c r="F62" s="12"/>
      <c r="G62" s="12"/>
      <c r="H62" s="12"/>
      <c r="I62" s="13"/>
    </row>
    <row r="63" spans="1:9" ht="13" x14ac:dyDescent="0.25">
      <c r="A63" s="23" t="str">
        <f t="shared" si="3"/>
        <v/>
      </c>
      <c r="B63" s="22"/>
      <c r="C63" s="22"/>
      <c r="D63" s="12"/>
      <c r="E63" s="24"/>
      <c r="F63" s="12"/>
      <c r="G63" s="12"/>
      <c r="H63" s="12"/>
      <c r="I63" s="13"/>
    </row>
    <row r="64" spans="1:9" ht="13" x14ac:dyDescent="0.25">
      <c r="A64" s="23" t="str">
        <f t="shared" si="3"/>
        <v/>
      </c>
      <c r="B64" s="22"/>
      <c r="C64" s="22"/>
      <c r="D64" s="12"/>
      <c r="E64" s="24"/>
      <c r="F64" s="12"/>
      <c r="G64" s="12"/>
      <c r="H64" s="12"/>
      <c r="I64" s="13"/>
    </row>
    <row r="65" spans="1:9" ht="13" x14ac:dyDescent="0.25">
      <c r="A65" s="23" t="str">
        <f t="shared" si="3"/>
        <v/>
      </c>
      <c r="B65" s="22"/>
      <c r="C65" s="22"/>
      <c r="D65" s="12"/>
      <c r="E65" s="24" t="str">
        <f>IF(OR(ISBLANK($F65))," ",F65+G65)</f>
        <v xml:space="preserve"> </v>
      </c>
      <c r="F65" s="12"/>
      <c r="G65" s="12"/>
      <c r="H65" s="12"/>
      <c r="I65" s="13"/>
    </row>
    <row r="66" spans="1:9" ht="13" x14ac:dyDescent="0.25">
      <c r="A66" s="23" t="str">
        <f t="shared" si="3"/>
        <v/>
      </c>
      <c r="B66" s="22"/>
      <c r="C66" s="22"/>
      <c r="D66" s="12"/>
      <c r="E66" s="24" t="str">
        <f>IF(OR(ISBLANK($F66))," ",F66+G66)</f>
        <v xml:space="preserve"> </v>
      </c>
      <c r="F66" s="12"/>
      <c r="G66" s="12"/>
      <c r="H66" s="12"/>
      <c r="I66" s="13"/>
    </row>
    <row r="67" spans="1:9" ht="13" x14ac:dyDescent="0.25">
      <c r="A67" s="23" t="str">
        <f t="shared" si="3"/>
        <v/>
      </c>
      <c r="B67" s="22"/>
      <c r="C67" s="22"/>
      <c r="D67" s="12"/>
      <c r="E67" s="24" t="str">
        <f>IF(OR(ISBLANK($F67))," ",F67+G67)</f>
        <v xml:space="preserve"> </v>
      </c>
      <c r="F67" s="12"/>
      <c r="G67" s="12"/>
      <c r="H67" s="12"/>
      <c r="I67" s="13"/>
    </row>
    <row r="68" spans="1:9" ht="13" x14ac:dyDescent="0.25">
      <c r="A68" s="23" t="str">
        <f t="shared" si="3"/>
        <v/>
      </c>
      <c r="B68" s="22"/>
      <c r="C68" s="22"/>
      <c r="D68" s="12"/>
      <c r="E68" s="24" t="str">
        <f>IF(OR(ISBLANK($F68))," ",F68+G68)</f>
        <v xml:space="preserve"> </v>
      </c>
      <c r="F68" s="12"/>
      <c r="G68" s="12"/>
      <c r="H68" s="12"/>
      <c r="I68" s="13"/>
    </row>
    <row r="69" spans="1:9" ht="13" x14ac:dyDescent="0.25">
      <c r="A69" s="23" t="str">
        <f t="shared" si="3"/>
        <v/>
      </c>
      <c r="B69" s="22"/>
      <c r="C69" s="22"/>
      <c r="D69" s="12"/>
      <c r="E69" s="24" t="str">
        <f>IF(OR(ISBLANK($F69))," ",F69+G69)</f>
        <v xml:space="preserve"> </v>
      </c>
      <c r="F69" s="12"/>
      <c r="G69" s="12"/>
      <c r="H69" s="12"/>
      <c r="I69" s="13"/>
    </row>
    <row r="70" spans="1:9" ht="13" x14ac:dyDescent="0.25">
      <c r="A70" s="23" t="str">
        <f t="shared" si="3"/>
        <v/>
      </c>
      <c r="B70" s="22"/>
      <c r="C70" s="22"/>
      <c r="D70" s="12"/>
      <c r="E70" s="24"/>
      <c r="F70" s="12"/>
      <c r="G70" s="12"/>
      <c r="H70" s="12"/>
      <c r="I70" s="13"/>
    </row>
    <row r="71" spans="1:9" ht="13" x14ac:dyDescent="0.25">
      <c r="A71" s="23" t="str">
        <f t="shared" si="3"/>
        <v/>
      </c>
      <c r="B71" s="22"/>
      <c r="C71" s="22"/>
      <c r="D71" s="12"/>
      <c r="E71" s="24"/>
      <c r="F71" s="12"/>
      <c r="G71" s="12"/>
      <c r="H71" s="12"/>
      <c r="I71" s="13"/>
    </row>
    <row r="72" spans="1:9" ht="13" x14ac:dyDescent="0.25">
      <c r="A72" s="23" t="str">
        <f t="shared" si="3"/>
        <v/>
      </c>
      <c r="B72" s="22"/>
      <c r="C72" s="22"/>
      <c r="D72" s="12"/>
      <c r="E72" s="24"/>
      <c r="F72" s="12"/>
      <c r="G72" s="12"/>
      <c r="H72" s="12"/>
      <c r="I72" s="13"/>
    </row>
    <row r="73" spans="1:9" ht="13" x14ac:dyDescent="0.25">
      <c r="A73" s="23" t="str">
        <f t="shared" si="3"/>
        <v/>
      </c>
      <c r="B73" s="22"/>
      <c r="C73" s="22"/>
      <c r="D73" s="12"/>
      <c r="E73" s="24"/>
      <c r="F73" s="12"/>
      <c r="G73" s="12"/>
      <c r="H73" s="12"/>
      <c r="I73" s="13"/>
    </row>
    <row r="74" spans="1:9" ht="13" x14ac:dyDescent="0.25">
      <c r="A74" s="23" t="str">
        <f t="shared" si="3"/>
        <v/>
      </c>
      <c r="B74" s="22"/>
      <c r="C74" s="22"/>
      <c r="D74" s="12"/>
      <c r="E74" s="24"/>
      <c r="F74" s="12"/>
      <c r="G74" s="12"/>
      <c r="H74" s="12"/>
      <c r="I74" s="13"/>
    </row>
    <row r="75" spans="1:9" ht="13" x14ac:dyDescent="0.25">
      <c r="A75" s="23" t="str">
        <f t="shared" si="3"/>
        <v/>
      </c>
      <c r="B75" s="22"/>
      <c r="C75" s="22"/>
      <c r="D75" s="12"/>
      <c r="E75" s="24"/>
      <c r="F75" s="12"/>
      <c r="G75" s="12"/>
      <c r="H75" s="12"/>
      <c r="I75" s="13"/>
    </row>
    <row r="76" spans="1:9" ht="13" x14ac:dyDescent="0.25">
      <c r="A76" s="23" t="str">
        <f t="shared" si="3"/>
        <v/>
      </c>
      <c r="B76" s="22"/>
      <c r="C76" s="22"/>
      <c r="D76" s="12"/>
      <c r="E76" s="24"/>
      <c r="F76" s="12"/>
      <c r="G76" s="12"/>
      <c r="H76" s="12"/>
      <c r="I76" s="13"/>
    </row>
    <row r="77" spans="1:9" ht="13" x14ac:dyDescent="0.25">
      <c r="A77" s="23" t="str">
        <f t="shared" si="3"/>
        <v/>
      </c>
      <c r="B77" s="22"/>
      <c r="C77" s="22"/>
      <c r="D77" s="12"/>
      <c r="E77" s="24"/>
      <c r="F77" s="12"/>
      <c r="G77" s="12"/>
      <c r="H77" s="12"/>
      <c r="I77" s="13"/>
    </row>
    <row r="78" spans="1:9" ht="13" x14ac:dyDescent="0.25">
      <c r="A78" s="23" t="str">
        <f t="shared" si="3"/>
        <v/>
      </c>
      <c r="B78" s="22"/>
      <c r="C78" s="22"/>
      <c r="D78" s="12"/>
      <c r="E78" s="24"/>
      <c r="F78" s="12"/>
      <c r="G78" s="12"/>
      <c r="H78" s="12"/>
      <c r="I78" s="13"/>
    </row>
    <row r="79" spans="1:9" ht="13" x14ac:dyDescent="0.25">
      <c r="A79" s="23" t="str">
        <f t="shared" si="3"/>
        <v/>
      </c>
      <c r="B79" s="22"/>
      <c r="C79" s="22"/>
      <c r="D79" s="12"/>
      <c r="E79" s="24"/>
      <c r="F79" s="12"/>
      <c r="G79" s="12"/>
      <c r="H79" s="12"/>
      <c r="I79" s="13"/>
    </row>
    <row r="80" spans="1:9" ht="13" x14ac:dyDescent="0.25">
      <c r="A80" s="23" t="str">
        <f t="shared" si="3"/>
        <v/>
      </c>
      <c r="B80" s="22"/>
      <c r="C80" s="22"/>
      <c r="D80" s="12"/>
      <c r="E80" s="24"/>
      <c r="F80" s="12"/>
      <c r="G80" s="12"/>
      <c r="H80" s="12"/>
      <c r="I80" s="13"/>
    </row>
    <row r="81" spans="1:9" ht="13" x14ac:dyDescent="0.25">
      <c r="A81" s="23" t="str">
        <f t="shared" si="3"/>
        <v/>
      </c>
      <c r="B81" s="22"/>
      <c r="C81" s="22"/>
      <c r="D81" s="12"/>
      <c r="E81" s="24"/>
      <c r="F81" s="12"/>
      <c r="G81" s="12"/>
      <c r="H81" s="12"/>
      <c r="I81" s="13"/>
    </row>
    <row r="82" spans="1:9" ht="13" x14ac:dyDescent="0.25">
      <c r="A82" s="23" t="str">
        <f t="shared" si="3"/>
        <v/>
      </c>
      <c r="B82" s="22"/>
      <c r="C82" s="22"/>
      <c r="D82" s="12"/>
      <c r="E82" s="24"/>
      <c r="F82" s="12"/>
      <c r="G82" s="12"/>
      <c r="H82" s="12"/>
      <c r="I82" s="13"/>
    </row>
  </sheetData>
  <protectedRanges>
    <protectedRange sqref="B55:D99 D37:D54" name="Oblast2"/>
    <protectedRange sqref="F21:H21" name="Oblast3_1"/>
    <protectedRange sqref="F8:H20" name="Oblast3_1_1"/>
    <protectedRange sqref="F22:H26" name="Oblast3_1_2"/>
  </protectedRanges>
  <mergeCells count="12">
    <mergeCell ref="A1:B4"/>
    <mergeCell ref="D1:D2"/>
    <mergeCell ref="E1:H4"/>
    <mergeCell ref="D3:D4"/>
    <mergeCell ref="A5:A7"/>
    <mergeCell ref="B5:B7"/>
    <mergeCell ref="C5:C6"/>
    <mergeCell ref="D5:D7"/>
    <mergeCell ref="E5:E7"/>
    <mergeCell ref="F5:F7"/>
    <mergeCell ref="G5:G7"/>
    <mergeCell ref="H5:H7"/>
  </mergeCells>
  <phoneticPr fontId="9" type="noConversion"/>
  <dataValidations count="5">
    <dataValidation type="whole" allowBlank="1" showInputMessage="1" showErrorMessage="1" errorTitle="Chybná hodnota" error="Počet chyb může být v rozsahu 0 až 120." sqref="WVP983049:WVP983122 JD8:JD82 SZ8:SZ82 ACV8:ACV82 AMR8:AMR82 AWN8:AWN82 BGJ8:BGJ82 BQF8:BQF82 CAB8:CAB82 CJX8:CJX82 CTT8:CTT82 DDP8:DDP82 DNL8:DNL82 DXH8:DXH82 EHD8:EHD82 EQZ8:EQZ82 FAV8:FAV82 FKR8:FKR82 FUN8:FUN82 GEJ8:GEJ82 GOF8:GOF82 GYB8:GYB82 HHX8:HHX82 HRT8:HRT82 IBP8:IBP82 ILL8:ILL82 IVH8:IVH82 JFD8:JFD82 JOZ8:JOZ82 JYV8:JYV82 KIR8:KIR82 KSN8:KSN82 LCJ8:LCJ82 LMF8:LMF82 LWB8:LWB82 MFX8:MFX82 MPT8:MPT82 MZP8:MZP82 NJL8:NJL82 NTH8:NTH82 ODD8:ODD82 OMZ8:OMZ82 OWV8:OWV82 PGR8:PGR82 PQN8:PQN82 QAJ8:QAJ82 QKF8:QKF82 QUB8:QUB82 RDX8:RDX82 RNT8:RNT82 RXP8:RXP82 SHL8:SHL82 SRH8:SRH82 TBD8:TBD82 TKZ8:TKZ82 TUV8:TUV82 UER8:UER82 UON8:UON82 UYJ8:UYJ82 VIF8:VIF82 VSB8:VSB82 WBX8:WBX82 WLT8:WLT82 WVP8:WVP82 H65545:H65618 JD65545:JD65618 SZ65545:SZ65618 ACV65545:ACV65618 AMR65545:AMR65618 AWN65545:AWN65618 BGJ65545:BGJ65618 BQF65545:BQF65618 CAB65545:CAB65618 CJX65545:CJX65618 CTT65545:CTT65618 DDP65545:DDP65618 DNL65545:DNL65618 DXH65545:DXH65618 EHD65545:EHD65618 EQZ65545:EQZ65618 FAV65545:FAV65618 FKR65545:FKR65618 FUN65545:FUN65618 GEJ65545:GEJ65618 GOF65545:GOF65618 GYB65545:GYB65618 HHX65545:HHX65618 HRT65545:HRT65618 IBP65545:IBP65618 ILL65545:ILL65618 IVH65545:IVH65618 JFD65545:JFD65618 JOZ65545:JOZ65618 JYV65545:JYV65618 KIR65545:KIR65618 KSN65545:KSN65618 LCJ65545:LCJ65618 LMF65545:LMF65618 LWB65545:LWB65618 MFX65545:MFX65618 MPT65545:MPT65618 MZP65545:MZP65618 NJL65545:NJL65618 NTH65545:NTH65618 ODD65545:ODD65618 OMZ65545:OMZ65618 OWV65545:OWV65618 PGR65545:PGR65618 PQN65545:PQN65618 QAJ65545:QAJ65618 QKF65545:QKF65618 QUB65545:QUB65618 RDX65545:RDX65618 RNT65545:RNT65618 RXP65545:RXP65618 SHL65545:SHL65618 SRH65545:SRH65618 TBD65545:TBD65618 TKZ65545:TKZ65618 TUV65545:TUV65618 UER65545:UER65618 UON65545:UON65618 UYJ65545:UYJ65618 VIF65545:VIF65618 VSB65545:VSB65618 WBX65545:WBX65618 WLT65545:WLT65618 WVP65545:WVP65618 H131081:H131154 JD131081:JD131154 SZ131081:SZ131154 ACV131081:ACV131154 AMR131081:AMR131154 AWN131081:AWN131154 BGJ131081:BGJ131154 BQF131081:BQF131154 CAB131081:CAB131154 CJX131081:CJX131154 CTT131081:CTT131154 DDP131081:DDP131154 DNL131081:DNL131154 DXH131081:DXH131154 EHD131081:EHD131154 EQZ131081:EQZ131154 FAV131081:FAV131154 FKR131081:FKR131154 FUN131081:FUN131154 GEJ131081:GEJ131154 GOF131081:GOF131154 GYB131081:GYB131154 HHX131081:HHX131154 HRT131081:HRT131154 IBP131081:IBP131154 ILL131081:ILL131154 IVH131081:IVH131154 JFD131081:JFD131154 JOZ131081:JOZ131154 JYV131081:JYV131154 KIR131081:KIR131154 KSN131081:KSN131154 LCJ131081:LCJ131154 LMF131081:LMF131154 LWB131081:LWB131154 MFX131081:MFX131154 MPT131081:MPT131154 MZP131081:MZP131154 NJL131081:NJL131154 NTH131081:NTH131154 ODD131081:ODD131154 OMZ131081:OMZ131154 OWV131081:OWV131154 PGR131081:PGR131154 PQN131081:PQN131154 QAJ131081:QAJ131154 QKF131081:QKF131154 QUB131081:QUB131154 RDX131081:RDX131154 RNT131081:RNT131154 RXP131081:RXP131154 SHL131081:SHL131154 SRH131081:SRH131154 TBD131081:TBD131154 TKZ131081:TKZ131154 TUV131081:TUV131154 UER131081:UER131154 UON131081:UON131154 UYJ131081:UYJ131154 VIF131081:VIF131154 VSB131081:VSB131154 WBX131081:WBX131154 WLT131081:WLT131154 WVP131081:WVP131154 H196617:H196690 JD196617:JD196690 SZ196617:SZ196690 ACV196617:ACV196690 AMR196617:AMR196690 AWN196617:AWN196690 BGJ196617:BGJ196690 BQF196617:BQF196690 CAB196617:CAB196690 CJX196617:CJX196690 CTT196617:CTT196690 DDP196617:DDP196690 DNL196617:DNL196690 DXH196617:DXH196690 EHD196617:EHD196690 EQZ196617:EQZ196690 FAV196617:FAV196690 FKR196617:FKR196690 FUN196617:FUN196690 GEJ196617:GEJ196690 GOF196617:GOF196690 GYB196617:GYB196690 HHX196617:HHX196690 HRT196617:HRT196690 IBP196617:IBP196690 ILL196617:ILL196690 IVH196617:IVH196690 JFD196617:JFD196690 JOZ196617:JOZ196690 JYV196617:JYV196690 KIR196617:KIR196690 KSN196617:KSN196690 LCJ196617:LCJ196690 LMF196617:LMF196690 LWB196617:LWB196690 MFX196617:MFX196690 MPT196617:MPT196690 MZP196617:MZP196690 NJL196617:NJL196690 NTH196617:NTH196690 ODD196617:ODD196690 OMZ196617:OMZ196690 OWV196617:OWV196690 PGR196617:PGR196690 PQN196617:PQN196690 QAJ196617:QAJ196690 QKF196617:QKF196690 QUB196617:QUB196690 RDX196617:RDX196690 RNT196617:RNT196690 RXP196617:RXP196690 SHL196617:SHL196690 SRH196617:SRH196690 TBD196617:TBD196690 TKZ196617:TKZ196690 TUV196617:TUV196690 UER196617:UER196690 UON196617:UON196690 UYJ196617:UYJ196690 VIF196617:VIF196690 VSB196617:VSB196690 WBX196617:WBX196690 WLT196617:WLT196690 WVP196617:WVP196690 H262153:H262226 JD262153:JD262226 SZ262153:SZ262226 ACV262153:ACV262226 AMR262153:AMR262226 AWN262153:AWN262226 BGJ262153:BGJ262226 BQF262153:BQF262226 CAB262153:CAB262226 CJX262153:CJX262226 CTT262153:CTT262226 DDP262153:DDP262226 DNL262153:DNL262226 DXH262153:DXH262226 EHD262153:EHD262226 EQZ262153:EQZ262226 FAV262153:FAV262226 FKR262153:FKR262226 FUN262153:FUN262226 GEJ262153:GEJ262226 GOF262153:GOF262226 GYB262153:GYB262226 HHX262153:HHX262226 HRT262153:HRT262226 IBP262153:IBP262226 ILL262153:ILL262226 IVH262153:IVH262226 JFD262153:JFD262226 JOZ262153:JOZ262226 JYV262153:JYV262226 KIR262153:KIR262226 KSN262153:KSN262226 LCJ262153:LCJ262226 LMF262153:LMF262226 LWB262153:LWB262226 MFX262153:MFX262226 MPT262153:MPT262226 MZP262153:MZP262226 NJL262153:NJL262226 NTH262153:NTH262226 ODD262153:ODD262226 OMZ262153:OMZ262226 OWV262153:OWV262226 PGR262153:PGR262226 PQN262153:PQN262226 QAJ262153:QAJ262226 QKF262153:QKF262226 QUB262153:QUB262226 RDX262153:RDX262226 RNT262153:RNT262226 RXP262153:RXP262226 SHL262153:SHL262226 SRH262153:SRH262226 TBD262153:TBD262226 TKZ262153:TKZ262226 TUV262153:TUV262226 UER262153:UER262226 UON262153:UON262226 UYJ262153:UYJ262226 VIF262153:VIF262226 VSB262153:VSB262226 WBX262153:WBX262226 WLT262153:WLT262226 WVP262153:WVP262226 H327689:H327762 JD327689:JD327762 SZ327689:SZ327762 ACV327689:ACV327762 AMR327689:AMR327762 AWN327689:AWN327762 BGJ327689:BGJ327762 BQF327689:BQF327762 CAB327689:CAB327762 CJX327689:CJX327762 CTT327689:CTT327762 DDP327689:DDP327762 DNL327689:DNL327762 DXH327689:DXH327762 EHD327689:EHD327762 EQZ327689:EQZ327762 FAV327689:FAV327762 FKR327689:FKR327762 FUN327689:FUN327762 GEJ327689:GEJ327762 GOF327689:GOF327762 GYB327689:GYB327762 HHX327689:HHX327762 HRT327689:HRT327762 IBP327689:IBP327762 ILL327689:ILL327762 IVH327689:IVH327762 JFD327689:JFD327762 JOZ327689:JOZ327762 JYV327689:JYV327762 KIR327689:KIR327762 KSN327689:KSN327762 LCJ327689:LCJ327762 LMF327689:LMF327762 LWB327689:LWB327762 MFX327689:MFX327762 MPT327689:MPT327762 MZP327689:MZP327762 NJL327689:NJL327762 NTH327689:NTH327762 ODD327689:ODD327762 OMZ327689:OMZ327762 OWV327689:OWV327762 PGR327689:PGR327762 PQN327689:PQN327762 QAJ327689:QAJ327762 QKF327689:QKF327762 QUB327689:QUB327762 RDX327689:RDX327762 RNT327689:RNT327762 RXP327689:RXP327762 SHL327689:SHL327762 SRH327689:SRH327762 TBD327689:TBD327762 TKZ327689:TKZ327762 TUV327689:TUV327762 UER327689:UER327762 UON327689:UON327762 UYJ327689:UYJ327762 VIF327689:VIF327762 VSB327689:VSB327762 WBX327689:WBX327762 WLT327689:WLT327762 WVP327689:WVP327762 H393225:H393298 JD393225:JD393298 SZ393225:SZ393298 ACV393225:ACV393298 AMR393225:AMR393298 AWN393225:AWN393298 BGJ393225:BGJ393298 BQF393225:BQF393298 CAB393225:CAB393298 CJX393225:CJX393298 CTT393225:CTT393298 DDP393225:DDP393298 DNL393225:DNL393298 DXH393225:DXH393298 EHD393225:EHD393298 EQZ393225:EQZ393298 FAV393225:FAV393298 FKR393225:FKR393298 FUN393225:FUN393298 GEJ393225:GEJ393298 GOF393225:GOF393298 GYB393225:GYB393298 HHX393225:HHX393298 HRT393225:HRT393298 IBP393225:IBP393298 ILL393225:ILL393298 IVH393225:IVH393298 JFD393225:JFD393298 JOZ393225:JOZ393298 JYV393225:JYV393298 KIR393225:KIR393298 KSN393225:KSN393298 LCJ393225:LCJ393298 LMF393225:LMF393298 LWB393225:LWB393298 MFX393225:MFX393298 MPT393225:MPT393298 MZP393225:MZP393298 NJL393225:NJL393298 NTH393225:NTH393298 ODD393225:ODD393298 OMZ393225:OMZ393298 OWV393225:OWV393298 PGR393225:PGR393298 PQN393225:PQN393298 QAJ393225:QAJ393298 QKF393225:QKF393298 QUB393225:QUB393298 RDX393225:RDX393298 RNT393225:RNT393298 RXP393225:RXP393298 SHL393225:SHL393298 SRH393225:SRH393298 TBD393225:TBD393298 TKZ393225:TKZ393298 TUV393225:TUV393298 UER393225:UER393298 UON393225:UON393298 UYJ393225:UYJ393298 VIF393225:VIF393298 VSB393225:VSB393298 WBX393225:WBX393298 WLT393225:WLT393298 WVP393225:WVP393298 H458761:H458834 JD458761:JD458834 SZ458761:SZ458834 ACV458761:ACV458834 AMR458761:AMR458834 AWN458761:AWN458834 BGJ458761:BGJ458834 BQF458761:BQF458834 CAB458761:CAB458834 CJX458761:CJX458834 CTT458761:CTT458834 DDP458761:DDP458834 DNL458761:DNL458834 DXH458761:DXH458834 EHD458761:EHD458834 EQZ458761:EQZ458834 FAV458761:FAV458834 FKR458761:FKR458834 FUN458761:FUN458834 GEJ458761:GEJ458834 GOF458761:GOF458834 GYB458761:GYB458834 HHX458761:HHX458834 HRT458761:HRT458834 IBP458761:IBP458834 ILL458761:ILL458834 IVH458761:IVH458834 JFD458761:JFD458834 JOZ458761:JOZ458834 JYV458761:JYV458834 KIR458761:KIR458834 KSN458761:KSN458834 LCJ458761:LCJ458834 LMF458761:LMF458834 LWB458761:LWB458834 MFX458761:MFX458834 MPT458761:MPT458834 MZP458761:MZP458834 NJL458761:NJL458834 NTH458761:NTH458834 ODD458761:ODD458834 OMZ458761:OMZ458834 OWV458761:OWV458834 PGR458761:PGR458834 PQN458761:PQN458834 QAJ458761:QAJ458834 QKF458761:QKF458834 QUB458761:QUB458834 RDX458761:RDX458834 RNT458761:RNT458834 RXP458761:RXP458834 SHL458761:SHL458834 SRH458761:SRH458834 TBD458761:TBD458834 TKZ458761:TKZ458834 TUV458761:TUV458834 UER458761:UER458834 UON458761:UON458834 UYJ458761:UYJ458834 VIF458761:VIF458834 VSB458761:VSB458834 WBX458761:WBX458834 WLT458761:WLT458834 WVP458761:WVP458834 H524297:H524370 JD524297:JD524370 SZ524297:SZ524370 ACV524297:ACV524370 AMR524297:AMR524370 AWN524297:AWN524370 BGJ524297:BGJ524370 BQF524297:BQF524370 CAB524297:CAB524370 CJX524297:CJX524370 CTT524297:CTT524370 DDP524297:DDP524370 DNL524297:DNL524370 DXH524297:DXH524370 EHD524297:EHD524370 EQZ524297:EQZ524370 FAV524297:FAV524370 FKR524297:FKR524370 FUN524297:FUN524370 GEJ524297:GEJ524370 GOF524297:GOF524370 GYB524297:GYB524370 HHX524297:HHX524370 HRT524297:HRT524370 IBP524297:IBP524370 ILL524297:ILL524370 IVH524297:IVH524370 JFD524297:JFD524370 JOZ524297:JOZ524370 JYV524297:JYV524370 KIR524297:KIR524370 KSN524297:KSN524370 LCJ524297:LCJ524370 LMF524297:LMF524370 LWB524297:LWB524370 MFX524297:MFX524370 MPT524297:MPT524370 MZP524297:MZP524370 NJL524297:NJL524370 NTH524297:NTH524370 ODD524297:ODD524370 OMZ524297:OMZ524370 OWV524297:OWV524370 PGR524297:PGR524370 PQN524297:PQN524370 QAJ524297:QAJ524370 QKF524297:QKF524370 QUB524297:QUB524370 RDX524297:RDX524370 RNT524297:RNT524370 RXP524297:RXP524370 SHL524297:SHL524370 SRH524297:SRH524370 TBD524297:TBD524370 TKZ524297:TKZ524370 TUV524297:TUV524370 UER524297:UER524370 UON524297:UON524370 UYJ524297:UYJ524370 VIF524297:VIF524370 VSB524297:VSB524370 WBX524297:WBX524370 WLT524297:WLT524370 WVP524297:WVP524370 H589833:H589906 JD589833:JD589906 SZ589833:SZ589906 ACV589833:ACV589906 AMR589833:AMR589906 AWN589833:AWN589906 BGJ589833:BGJ589906 BQF589833:BQF589906 CAB589833:CAB589906 CJX589833:CJX589906 CTT589833:CTT589906 DDP589833:DDP589906 DNL589833:DNL589906 DXH589833:DXH589906 EHD589833:EHD589906 EQZ589833:EQZ589906 FAV589833:FAV589906 FKR589833:FKR589906 FUN589833:FUN589906 GEJ589833:GEJ589906 GOF589833:GOF589906 GYB589833:GYB589906 HHX589833:HHX589906 HRT589833:HRT589906 IBP589833:IBP589906 ILL589833:ILL589906 IVH589833:IVH589906 JFD589833:JFD589906 JOZ589833:JOZ589906 JYV589833:JYV589906 KIR589833:KIR589906 KSN589833:KSN589906 LCJ589833:LCJ589906 LMF589833:LMF589906 LWB589833:LWB589906 MFX589833:MFX589906 MPT589833:MPT589906 MZP589833:MZP589906 NJL589833:NJL589906 NTH589833:NTH589906 ODD589833:ODD589906 OMZ589833:OMZ589906 OWV589833:OWV589906 PGR589833:PGR589906 PQN589833:PQN589906 QAJ589833:QAJ589906 QKF589833:QKF589906 QUB589833:QUB589906 RDX589833:RDX589906 RNT589833:RNT589906 RXP589833:RXP589906 SHL589833:SHL589906 SRH589833:SRH589906 TBD589833:TBD589906 TKZ589833:TKZ589906 TUV589833:TUV589906 UER589833:UER589906 UON589833:UON589906 UYJ589833:UYJ589906 VIF589833:VIF589906 VSB589833:VSB589906 WBX589833:WBX589906 WLT589833:WLT589906 WVP589833:WVP589906 H655369:H655442 JD655369:JD655442 SZ655369:SZ655442 ACV655369:ACV655442 AMR655369:AMR655442 AWN655369:AWN655442 BGJ655369:BGJ655442 BQF655369:BQF655442 CAB655369:CAB655442 CJX655369:CJX655442 CTT655369:CTT655442 DDP655369:DDP655442 DNL655369:DNL655442 DXH655369:DXH655442 EHD655369:EHD655442 EQZ655369:EQZ655442 FAV655369:FAV655442 FKR655369:FKR655442 FUN655369:FUN655442 GEJ655369:GEJ655442 GOF655369:GOF655442 GYB655369:GYB655442 HHX655369:HHX655442 HRT655369:HRT655442 IBP655369:IBP655442 ILL655369:ILL655442 IVH655369:IVH655442 JFD655369:JFD655442 JOZ655369:JOZ655442 JYV655369:JYV655442 KIR655369:KIR655442 KSN655369:KSN655442 LCJ655369:LCJ655442 LMF655369:LMF655442 LWB655369:LWB655442 MFX655369:MFX655442 MPT655369:MPT655442 MZP655369:MZP655442 NJL655369:NJL655442 NTH655369:NTH655442 ODD655369:ODD655442 OMZ655369:OMZ655442 OWV655369:OWV655442 PGR655369:PGR655442 PQN655369:PQN655442 QAJ655369:QAJ655442 QKF655369:QKF655442 QUB655369:QUB655442 RDX655369:RDX655442 RNT655369:RNT655442 RXP655369:RXP655442 SHL655369:SHL655442 SRH655369:SRH655442 TBD655369:TBD655442 TKZ655369:TKZ655442 TUV655369:TUV655442 UER655369:UER655442 UON655369:UON655442 UYJ655369:UYJ655442 VIF655369:VIF655442 VSB655369:VSB655442 WBX655369:WBX655442 WLT655369:WLT655442 WVP655369:WVP655442 H720905:H720978 JD720905:JD720978 SZ720905:SZ720978 ACV720905:ACV720978 AMR720905:AMR720978 AWN720905:AWN720978 BGJ720905:BGJ720978 BQF720905:BQF720978 CAB720905:CAB720978 CJX720905:CJX720978 CTT720905:CTT720978 DDP720905:DDP720978 DNL720905:DNL720978 DXH720905:DXH720978 EHD720905:EHD720978 EQZ720905:EQZ720978 FAV720905:FAV720978 FKR720905:FKR720978 FUN720905:FUN720978 GEJ720905:GEJ720978 GOF720905:GOF720978 GYB720905:GYB720978 HHX720905:HHX720978 HRT720905:HRT720978 IBP720905:IBP720978 ILL720905:ILL720978 IVH720905:IVH720978 JFD720905:JFD720978 JOZ720905:JOZ720978 JYV720905:JYV720978 KIR720905:KIR720978 KSN720905:KSN720978 LCJ720905:LCJ720978 LMF720905:LMF720978 LWB720905:LWB720978 MFX720905:MFX720978 MPT720905:MPT720978 MZP720905:MZP720978 NJL720905:NJL720978 NTH720905:NTH720978 ODD720905:ODD720978 OMZ720905:OMZ720978 OWV720905:OWV720978 PGR720905:PGR720978 PQN720905:PQN720978 QAJ720905:QAJ720978 QKF720905:QKF720978 QUB720905:QUB720978 RDX720905:RDX720978 RNT720905:RNT720978 RXP720905:RXP720978 SHL720905:SHL720978 SRH720905:SRH720978 TBD720905:TBD720978 TKZ720905:TKZ720978 TUV720905:TUV720978 UER720905:UER720978 UON720905:UON720978 UYJ720905:UYJ720978 VIF720905:VIF720978 VSB720905:VSB720978 WBX720905:WBX720978 WLT720905:WLT720978 WVP720905:WVP720978 H786441:H786514 JD786441:JD786514 SZ786441:SZ786514 ACV786441:ACV786514 AMR786441:AMR786514 AWN786441:AWN786514 BGJ786441:BGJ786514 BQF786441:BQF786514 CAB786441:CAB786514 CJX786441:CJX786514 CTT786441:CTT786514 DDP786441:DDP786514 DNL786441:DNL786514 DXH786441:DXH786514 EHD786441:EHD786514 EQZ786441:EQZ786514 FAV786441:FAV786514 FKR786441:FKR786514 FUN786441:FUN786514 GEJ786441:GEJ786514 GOF786441:GOF786514 GYB786441:GYB786514 HHX786441:HHX786514 HRT786441:HRT786514 IBP786441:IBP786514 ILL786441:ILL786514 IVH786441:IVH786514 JFD786441:JFD786514 JOZ786441:JOZ786514 JYV786441:JYV786514 KIR786441:KIR786514 KSN786441:KSN786514 LCJ786441:LCJ786514 LMF786441:LMF786514 LWB786441:LWB786514 MFX786441:MFX786514 MPT786441:MPT786514 MZP786441:MZP786514 NJL786441:NJL786514 NTH786441:NTH786514 ODD786441:ODD786514 OMZ786441:OMZ786514 OWV786441:OWV786514 PGR786441:PGR786514 PQN786441:PQN786514 QAJ786441:QAJ786514 QKF786441:QKF786514 QUB786441:QUB786514 RDX786441:RDX786514 RNT786441:RNT786514 RXP786441:RXP786514 SHL786441:SHL786514 SRH786441:SRH786514 TBD786441:TBD786514 TKZ786441:TKZ786514 TUV786441:TUV786514 UER786441:UER786514 UON786441:UON786514 UYJ786441:UYJ786514 VIF786441:VIF786514 VSB786441:VSB786514 WBX786441:WBX786514 WLT786441:WLT786514 WVP786441:WVP786514 H851977:H852050 JD851977:JD852050 SZ851977:SZ852050 ACV851977:ACV852050 AMR851977:AMR852050 AWN851977:AWN852050 BGJ851977:BGJ852050 BQF851977:BQF852050 CAB851977:CAB852050 CJX851977:CJX852050 CTT851977:CTT852050 DDP851977:DDP852050 DNL851977:DNL852050 DXH851977:DXH852050 EHD851977:EHD852050 EQZ851977:EQZ852050 FAV851977:FAV852050 FKR851977:FKR852050 FUN851977:FUN852050 GEJ851977:GEJ852050 GOF851977:GOF852050 GYB851977:GYB852050 HHX851977:HHX852050 HRT851977:HRT852050 IBP851977:IBP852050 ILL851977:ILL852050 IVH851977:IVH852050 JFD851977:JFD852050 JOZ851977:JOZ852050 JYV851977:JYV852050 KIR851977:KIR852050 KSN851977:KSN852050 LCJ851977:LCJ852050 LMF851977:LMF852050 LWB851977:LWB852050 MFX851977:MFX852050 MPT851977:MPT852050 MZP851977:MZP852050 NJL851977:NJL852050 NTH851977:NTH852050 ODD851977:ODD852050 OMZ851977:OMZ852050 OWV851977:OWV852050 PGR851977:PGR852050 PQN851977:PQN852050 QAJ851977:QAJ852050 QKF851977:QKF852050 QUB851977:QUB852050 RDX851977:RDX852050 RNT851977:RNT852050 RXP851977:RXP852050 SHL851977:SHL852050 SRH851977:SRH852050 TBD851977:TBD852050 TKZ851977:TKZ852050 TUV851977:TUV852050 UER851977:UER852050 UON851977:UON852050 UYJ851977:UYJ852050 VIF851977:VIF852050 VSB851977:VSB852050 WBX851977:WBX852050 WLT851977:WLT852050 WVP851977:WVP852050 H917513:H917586 JD917513:JD917586 SZ917513:SZ917586 ACV917513:ACV917586 AMR917513:AMR917586 AWN917513:AWN917586 BGJ917513:BGJ917586 BQF917513:BQF917586 CAB917513:CAB917586 CJX917513:CJX917586 CTT917513:CTT917586 DDP917513:DDP917586 DNL917513:DNL917586 DXH917513:DXH917586 EHD917513:EHD917586 EQZ917513:EQZ917586 FAV917513:FAV917586 FKR917513:FKR917586 FUN917513:FUN917586 GEJ917513:GEJ917586 GOF917513:GOF917586 GYB917513:GYB917586 HHX917513:HHX917586 HRT917513:HRT917586 IBP917513:IBP917586 ILL917513:ILL917586 IVH917513:IVH917586 JFD917513:JFD917586 JOZ917513:JOZ917586 JYV917513:JYV917586 KIR917513:KIR917586 KSN917513:KSN917586 LCJ917513:LCJ917586 LMF917513:LMF917586 LWB917513:LWB917586 MFX917513:MFX917586 MPT917513:MPT917586 MZP917513:MZP917586 NJL917513:NJL917586 NTH917513:NTH917586 ODD917513:ODD917586 OMZ917513:OMZ917586 OWV917513:OWV917586 PGR917513:PGR917586 PQN917513:PQN917586 QAJ917513:QAJ917586 QKF917513:QKF917586 QUB917513:QUB917586 RDX917513:RDX917586 RNT917513:RNT917586 RXP917513:RXP917586 SHL917513:SHL917586 SRH917513:SRH917586 TBD917513:TBD917586 TKZ917513:TKZ917586 TUV917513:TUV917586 UER917513:UER917586 UON917513:UON917586 UYJ917513:UYJ917586 VIF917513:VIF917586 VSB917513:VSB917586 WBX917513:WBX917586 WLT917513:WLT917586 WVP917513:WVP917586 H983049:H983122 JD983049:JD983122 SZ983049:SZ983122 ACV983049:ACV983122 AMR983049:AMR983122 AWN983049:AWN983122 BGJ983049:BGJ983122 BQF983049:BQF983122 CAB983049:CAB983122 CJX983049:CJX983122 CTT983049:CTT983122 DDP983049:DDP983122 DNL983049:DNL983122 DXH983049:DXH983122 EHD983049:EHD983122 EQZ983049:EQZ983122 FAV983049:FAV983122 FKR983049:FKR983122 FUN983049:FUN983122 GEJ983049:GEJ983122 GOF983049:GOF983122 GYB983049:GYB983122 HHX983049:HHX983122 HRT983049:HRT983122 IBP983049:IBP983122 ILL983049:ILL983122 IVH983049:IVH983122 JFD983049:JFD983122 JOZ983049:JOZ983122 JYV983049:JYV983122 KIR983049:KIR983122 KSN983049:KSN983122 LCJ983049:LCJ983122 LMF983049:LMF983122 LWB983049:LWB983122 MFX983049:MFX983122 MPT983049:MPT983122 MZP983049:MZP983122 NJL983049:NJL983122 NTH983049:NTH983122 ODD983049:ODD983122 OMZ983049:OMZ983122 OWV983049:OWV983122 PGR983049:PGR983122 PQN983049:PQN983122 QAJ983049:QAJ983122 QKF983049:QKF983122 QUB983049:QUB983122 RDX983049:RDX983122 RNT983049:RNT983122 RXP983049:RXP983122 SHL983049:SHL983122 SRH983049:SRH983122 TBD983049:TBD983122 TKZ983049:TKZ983122 TUV983049:TUV983122 UER983049:UER983122 UON983049:UON983122 UYJ983049:UYJ983122 VIF983049:VIF983122 VSB983049:VSB983122 WBX983049:WBX983122 WLT983049:WLT983122 H8:H82" xr:uid="{2A10BD13-19CB-4186-96E3-986E5DFB1972}">
      <formula1>0</formula1>
      <formula2>120</formula2>
    </dataValidation>
    <dataValidation type="whole" allowBlank="1" showInputMessage="1" showErrorMessage="1" errorTitle="Chybná hodnota" error="Dorážka může být v rozsahu 0 až 540." sqref="WVO983049:WVO983122 JC8:JC82 SY8:SY82 ACU8:ACU82 AMQ8:AMQ82 AWM8:AWM82 BGI8:BGI82 BQE8:BQE82 CAA8:CAA82 CJW8:CJW82 CTS8:CTS82 DDO8:DDO82 DNK8:DNK82 DXG8:DXG82 EHC8:EHC82 EQY8:EQY82 FAU8:FAU82 FKQ8:FKQ82 FUM8:FUM82 GEI8:GEI82 GOE8:GOE82 GYA8:GYA82 HHW8:HHW82 HRS8:HRS82 IBO8:IBO82 ILK8:ILK82 IVG8:IVG82 JFC8:JFC82 JOY8:JOY82 JYU8:JYU82 KIQ8:KIQ82 KSM8:KSM82 LCI8:LCI82 LME8:LME82 LWA8:LWA82 MFW8:MFW82 MPS8:MPS82 MZO8:MZO82 NJK8:NJK82 NTG8:NTG82 ODC8:ODC82 OMY8:OMY82 OWU8:OWU82 PGQ8:PGQ82 PQM8:PQM82 QAI8:QAI82 QKE8:QKE82 QUA8:QUA82 RDW8:RDW82 RNS8:RNS82 RXO8:RXO82 SHK8:SHK82 SRG8:SRG82 TBC8:TBC82 TKY8:TKY82 TUU8:TUU82 UEQ8:UEQ82 UOM8:UOM82 UYI8:UYI82 VIE8:VIE82 VSA8:VSA82 WBW8:WBW82 WLS8:WLS82 WVO8:WVO82 G65545:G65618 JC65545:JC65618 SY65545:SY65618 ACU65545:ACU65618 AMQ65545:AMQ65618 AWM65545:AWM65618 BGI65545:BGI65618 BQE65545:BQE65618 CAA65545:CAA65618 CJW65545:CJW65618 CTS65545:CTS65618 DDO65545:DDO65618 DNK65545:DNK65618 DXG65545:DXG65618 EHC65545:EHC65618 EQY65545:EQY65618 FAU65545:FAU65618 FKQ65545:FKQ65618 FUM65545:FUM65618 GEI65545:GEI65618 GOE65545:GOE65618 GYA65545:GYA65618 HHW65545:HHW65618 HRS65545:HRS65618 IBO65545:IBO65618 ILK65545:ILK65618 IVG65545:IVG65618 JFC65545:JFC65618 JOY65545:JOY65618 JYU65545:JYU65618 KIQ65545:KIQ65618 KSM65545:KSM65618 LCI65545:LCI65618 LME65545:LME65618 LWA65545:LWA65618 MFW65545:MFW65618 MPS65545:MPS65618 MZO65545:MZO65618 NJK65545:NJK65618 NTG65545:NTG65618 ODC65545:ODC65618 OMY65545:OMY65618 OWU65545:OWU65618 PGQ65545:PGQ65618 PQM65545:PQM65618 QAI65545:QAI65618 QKE65545:QKE65618 QUA65545:QUA65618 RDW65545:RDW65618 RNS65545:RNS65618 RXO65545:RXO65618 SHK65545:SHK65618 SRG65545:SRG65618 TBC65545:TBC65618 TKY65545:TKY65618 TUU65545:TUU65618 UEQ65545:UEQ65618 UOM65545:UOM65618 UYI65545:UYI65618 VIE65545:VIE65618 VSA65545:VSA65618 WBW65545:WBW65618 WLS65545:WLS65618 WVO65545:WVO65618 G131081:G131154 JC131081:JC131154 SY131081:SY131154 ACU131081:ACU131154 AMQ131081:AMQ131154 AWM131081:AWM131154 BGI131081:BGI131154 BQE131081:BQE131154 CAA131081:CAA131154 CJW131081:CJW131154 CTS131081:CTS131154 DDO131081:DDO131154 DNK131081:DNK131154 DXG131081:DXG131154 EHC131081:EHC131154 EQY131081:EQY131154 FAU131081:FAU131154 FKQ131081:FKQ131154 FUM131081:FUM131154 GEI131081:GEI131154 GOE131081:GOE131154 GYA131081:GYA131154 HHW131081:HHW131154 HRS131081:HRS131154 IBO131081:IBO131154 ILK131081:ILK131154 IVG131081:IVG131154 JFC131081:JFC131154 JOY131081:JOY131154 JYU131081:JYU131154 KIQ131081:KIQ131154 KSM131081:KSM131154 LCI131081:LCI131154 LME131081:LME131154 LWA131081:LWA131154 MFW131081:MFW131154 MPS131081:MPS131154 MZO131081:MZO131154 NJK131081:NJK131154 NTG131081:NTG131154 ODC131081:ODC131154 OMY131081:OMY131154 OWU131081:OWU131154 PGQ131081:PGQ131154 PQM131081:PQM131154 QAI131081:QAI131154 QKE131081:QKE131154 QUA131081:QUA131154 RDW131081:RDW131154 RNS131081:RNS131154 RXO131081:RXO131154 SHK131081:SHK131154 SRG131081:SRG131154 TBC131081:TBC131154 TKY131081:TKY131154 TUU131081:TUU131154 UEQ131081:UEQ131154 UOM131081:UOM131154 UYI131081:UYI131154 VIE131081:VIE131154 VSA131081:VSA131154 WBW131081:WBW131154 WLS131081:WLS131154 WVO131081:WVO131154 G196617:G196690 JC196617:JC196690 SY196617:SY196690 ACU196617:ACU196690 AMQ196617:AMQ196690 AWM196617:AWM196690 BGI196617:BGI196690 BQE196617:BQE196690 CAA196617:CAA196690 CJW196617:CJW196690 CTS196617:CTS196690 DDO196617:DDO196690 DNK196617:DNK196690 DXG196617:DXG196690 EHC196617:EHC196690 EQY196617:EQY196690 FAU196617:FAU196690 FKQ196617:FKQ196690 FUM196617:FUM196690 GEI196617:GEI196690 GOE196617:GOE196690 GYA196617:GYA196690 HHW196617:HHW196690 HRS196617:HRS196690 IBO196617:IBO196690 ILK196617:ILK196690 IVG196617:IVG196690 JFC196617:JFC196690 JOY196617:JOY196690 JYU196617:JYU196690 KIQ196617:KIQ196690 KSM196617:KSM196690 LCI196617:LCI196690 LME196617:LME196690 LWA196617:LWA196690 MFW196617:MFW196690 MPS196617:MPS196690 MZO196617:MZO196690 NJK196617:NJK196690 NTG196617:NTG196690 ODC196617:ODC196690 OMY196617:OMY196690 OWU196617:OWU196690 PGQ196617:PGQ196690 PQM196617:PQM196690 QAI196617:QAI196690 QKE196617:QKE196690 QUA196617:QUA196690 RDW196617:RDW196690 RNS196617:RNS196690 RXO196617:RXO196690 SHK196617:SHK196690 SRG196617:SRG196690 TBC196617:TBC196690 TKY196617:TKY196690 TUU196617:TUU196690 UEQ196617:UEQ196690 UOM196617:UOM196690 UYI196617:UYI196690 VIE196617:VIE196690 VSA196617:VSA196690 WBW196617:WBW196690 WLS196617:WLS196690 WVO196617:WVO196690 G262153:G262226 JC262153:JC262226 SY262153:SY262226 ACU262153:ACU262226 AMQ262153:AMQ262226 AWM262153:AWM262226 BGI262153:BGI262226 BQE262153:BQE262226 CAA262153:CAA262226 CJW262153:CJW262226 CTS262153:CTS262226 DDO262153:DDO262226 DNK262153:DNK262226 DXG262153:DXG262226 EHC262153:EHC262226 EQY262153:EQY262226 FAU262153:FAU262226 FKQ262153:FKQ262226 FUM262153:FUM262226 GEI262153:GEI262226 GOE262153:GOE262226 GYA262153:GYA262226 HHW262153:HHW262226 HRS262153:HRS262226 IBO262153:IBO262226 ILK262153:ILK262226 IVG262153:IVG262226 JFC262153:JFC262226 JOY262153:JOY262226 JYU262153:JYU262226 KIQ262153:KIQ262226 KSM262153:KSM262226 LCI262153:LCI262226 LME262153:LME262226 LWA262153:LWA262226 MFW262153:MFW262226 MPS262153:MPS262226 MZO262153:MZO262226 NJK262153:NJK262226 NTG262153:NTG262226 ODC262153:ODC262226 OMY262153:OMY262226 OWU262153:OWU262226 PGQ262153:PGQ262226 PQM262153:PQM262226 QAI262153:QAI262226 QKE262153:QKE262226 QUA262153:QUA262226 RDW262153:RDW262226 RNS262153:RNS262226 RXO262153:RXO262226 SHK262153:SHK262226 SRG262153:SRG262226 TBC262153:TBC262226 TKY262153:TKY262226 TUU262153:TUU262226 UEQ262153:UEQ262226 UOM262153:UOM262226 UYI262153:UYI262226 VIE262153:VIE262226 VSA262153:VSA262226 WBW262153:WBW262226 WLS262153:WLS262226 WVO262153:WVO262226 G327689:G327762 JC327689:JC327762 SY327689:SY327762 ACU327689:ACU327762 AMQ327689:AMQ327762 AWM327689:AWM327762 BGI327689:BGI327762 BQE327689:BQE327762 CAA327689:CAA327762 CJW327689:CJW327762 CTS327689:CTS327762 DDO327689:DDO327762 DNK327689:DNK327762 DXG327689:DXG327762 EHC327689:EHC327762 EQY327689:EQY327762 FAU327689:FAU327762 FKQ327689:FKQ327762 FUM327689:FUM327762 GEI327689:GEI327762 GOE327689:GOE327762 GYA327689:GYA327762 HHW327689:HHW327762 HRS327689:HRS327762 IBO327689:IBO327762 ILK327689:ILK327762 IVG327689:IVG327762 JFC327689:JFC327762 JOY327689:JOY327762 JYU327689:JYU327762 KIQ327689:KIQ327762 KSM327689:KSM327762 LCI327689:LCI327762 LME327689:LME327762 LWA327689:LWA327762 MFW327689:MFW327762 MPS327689:MPS327762 MZO327689:MZO327762 NJK327689:NJK327762 NTG327689:NTG327762 ODC327689:ODC327762 OMY327689:OMY327762 OWU327689:OWU327762 PGQ327689:PGQ327762 PQM327689:PQM327762 QAI327689:QAI327762 QKE327689:QKE327762 QUA327689:QUA327762 RDW327689:RDW327762 RNS327689:RNS327762 RXO327689:RXO327762 SHK327689:SHK327762 SRG327689:SRG327762 TBC327689:TBC327762 TKY327689:TKY327762 TUU327689:TUU327762 UEQ327689:UEQ327762 UOM327689:UOM327762 UYI327689:UYI327762 VIE327689:VIE327762 VSA327689:VSA327762 WBW327689:WBW327762 WLS327689:WLS327762 WVO327689:WVO327762 G393225:G393298 JC393225:JC393298 SY393225:SY393298 ACU393225:ACU393298 AMQ393225:AMQ393298 AWM393225:AWM393298 BGI393225:BGI393298 BQE393225:BQE393298 CAA393225:CAA393298 CJW393225:CJW393298 CTS393225:CTS393298 DDO393225:DDO393298 DNK393225:DNK393298 DXG393225:DXG393298 EHC393225:EHC393298 EQY393225:EQY393298 FAU393225:FAU393298 FKQ393225:FKQ393298 FUM393225:FUM393298 GEI393225:GEI393298 GOE393225:GOE393298 GYA393225:GYA393298 HHW393225:HHW393298 HRS393225:HRS393298 IBO393225:IBO393298 ILK393225:ILK393298 IVG393225:IVG393298 JFC393225:JFC393298 JOY393225:JOY393298 JYU393225:JYU393298 KIQ393225:KIQ393298 KSM393225:KSM393298 LCI393225:LCI393298 LME393225:LME393298 LWA393225:LWA393298 MFW393225:MFW393298 MPS393225:MPS393298 MZO393225:MZO393298 NJK393225:NJK393298 NTG393225:NTG393298 ODC393225:ODC393298 OMY393225:OMY393298 OWU393225:OWU393298 PGQ393225:PGQ393298 PQM393225:PQM393298 QAI393225:QAI393298 QKE393225:QKE393298 QUA393225:QUA393298 RDW393225:RDW393298 RNS393225:RNS393298 RXO393225:RXO393298 SHK393225:SHK393298 SRG393225:SRG393298 TBC393225:TBC393298 TKY393225:TKY393298 TUU393225:TUU393298 UEQ393225:UEQ393298 UOM393225:UOM393298 UYI393225:UYI393298 VIE393225:VIE393298 VSA393225:VSA393298 WBW393225:WBW393298 WLS393225:WLS393298 WVO393225:WVO393298 G458761:G458834 JC458761:JC458834 SY458761:SY458834 ACU458761:ACU458834 AMQ458761:AMQ458834 AWM458761:AWM458834 BGI458761:BGI458834 BQE458761:BQE458834 CAA458761:CAA458834 CJW458761:CJW458834 CTS458761:CTS458834 DDO458761:DDO458834 DNK458761:DNK458834 DXG458761:DXG458834 EHC458761:EHC458834 EQY458761:EQY458834 FAU458761:FAU458834 FKQ458761:FKQ458834 FUM458761:FUM458834 GEI458761:GEI458834 GOE458761:GOE458834 GYA458761:GYA458834 HHW458761:HHW458834 HRS458761:HRS458834 IBO458761:IBO458834 ILK458761:ILK458834 IVG458761:IVG458834 JFC458761:JFC458834 JOY458761:JOY458834 JYU458761:JYU458834 KIQ458761:KIQ458834 KSM458761:KSM458834 LCI458761:LCI458834 LME458761:LME458834 LWA458761:LWA458834 MFW458761:MFW458834 MPS458761:MPS458834 MZO458761:MZO458834 NJK458761:NJK458834 NTG458761:NTG458834 ODC458761:ODC458834 OMY458761:OMY458834 OWU458761:OWU458834 PGQ458761:PGQ458834 PQM458761:PQM458834 QAI458761:QAI458834 QKE458761:QKE458834 QUA458761:QUA458834 RDW458761:RDW458834 RNS458761:RNS458834 RXO458761:RXO458834 SHK458761:SHK458834 SRG458761:SRG458834 TBC458761:TBC458834 TKY458761:TKY458834 TUU458761:TUU458834 UEQ458761:UEQ458834 UOM458761:UOM458834 UYI458761:UYI458834 VIE458761:VIE458834 VSA458761:VSA458834 WBW458761:WBW458834 WLS458761:WLS458834 WVO458761:WVO458834 G524297:G524370 JC524297:JC524370 SY524297:SY524370 ACU524297:ACU524370 AMQ524297:AMQ524370 AWM524297:AWM524370 BGI524297:BGI524370 BQE524297:BQE524370 CAA524297:CAA524370 CJW524297:CJW524370 CTS524297:CTS524370 DDO524297:DDO524370 DNK524297:DNK524370 DXG524297:DXG524370 EHC524297:EHC524370 EQY524297:EQY524370 FAU524297:FAU524370 FKQ524297:FKQ524370 FUM524297:FUM524370 GEI524297:GEI524370 GOE524297:GOE524370 GYA524297:GYA524370 HHW524297:HHW524370 HRS524297:HRS524370 IBO524297:IBO524370 ILK524297:ILK524370 IVG524297:IVG524370 JFC524297:JFC524370 JOY524297:JOY524370 JYU524297:JYU524370 KIQ524297:KIQ524370 KSM524297:KSM524370 LCI524297:LCI524370 LME524297:LME524370 LWA524297:LWA524370 MFW524297:MFW524370 MPS524297:MPS524370 MZO524297:MZO524370 NJK524297:NJK524370 NTG524297:NTG524370 ODC524297:ODC524370 OMY524297:OMY524370 OWU524297:OWU524370 PGQ524297:PGQ524370 PQM524297:PQM524370 QAI524297:QAI524370 QKE524297:QKE524370 QUA524297:QUA524370 RDW524297:RDW524370 RNS524297:RNS524370 RXO524297:RXO524370 SHK524297:SHK524370 SRG524297:SRG524370 TBC524297:TBC524370 TKY524297:TKY524370 TUU524297:TUU524370 UEQ524297:UEQ524370 UOM524297:UOM524370 UYI524297:UYI524370 VIE524297:VIE524370 VSA524297:VSA524370 WBW524297:WBW524370 WLS524297:WLS524370 WVO524297:WVO524370 G589833:G589906 JC589833:JC589906 SY589833:SY589906 ACU589833:ACU589906 AMQ589833:AMQ589906 AWM589833:AWM589906 BGI589833:BGI589906 BQE589833:BQE589906 CAA589833:CAA589906 CJW589833:CJW589906 CTS589833:CTS589906 DDO589833:DDO589906 DNK589833:DNK589906 DXG589833:DXG589906 EHC589833:EHC589906 EQY589833:EQY589906 FAU589833:FAU589906 FKQ589833:FKQ589906 FUM589833:FUM589906 GEI589833:GEI589906 GOE589833:GOE589906 GYA589833:GYA589906 HHW589833:HHW589906 HRS589833:HRS589906 IBO589833:IBO589906 ILK589833:ILK589906 IVG589833:IVG589906 JFC589833:JFC589906 JOY589833:JOY589906 JYU589833:JYU589906 KIQ589833:KIQ589906 KSM589833:KSM589906 LCI589833:LCI589906 LME589833:LME589906 LWA589833:LWA589906 MFW589833:MFW589906 MPS589833:MPS589906 MZO589833:MZO589906 NJK589833:NJK589906 NTG589833:NTG589906 ODC589833:ODC589906 OMY589833:OMY589906 OWU589833:OWU589906 PGQ589833:PGQ589906 PQM589833:PQM589906 QAI589833:QAI589906 QKE589833:QKE589906 QUA589833:QUA589906 RDW589833:RDW589906 RNS589833:RNS589906 RXO589833:RXO589906 SHK589833:SHK589906 SRG589833:SRG589906 TBC589833:TBC589906 TKY589833:TKY589906 TUU589833:TUU589906 UEQ589833:UEQ589906 UOM589833:UOM589906 UYI589833:UYI589906 VIE589833:VIE589906 VSA589833:VSA589906 WBW589833:WBW589906 WLS589833:WLS589906 WVO589833:WVO589906 G655369:G655442 JC655369:JC655442 SY655369:SY655442 ACU655369:ACU655442 AMQ655369:AMQ655442 AWM655369:AWM655442 BGI655369:BGI655442 BQE655369:BQE655442 CAA655369:CAA655442 CJW655369:CJW655442 CTS655369:CTS655442 DDO655369:DDO655442 DNK655369:DNK655442 DXG655369:DXG655442 EHC655369:EHC655442 EQY655369:EQY655442 FAU655369:FAU655442 FKQ655369:FKQ655442 FUM655369:FUM655442 GEI655369:GEI655442 GOE655369:GOE655442 GYA655369:GYA655442 HHW655369:HHW655442 HRS655369:HRS655442 IBO655369:IBO655442 ILK655369:ILK655442 IVG655369:IVG655442 JFC655369:JFC655442 JOY655369:JOY655442 JYU655369:JYU655442 KIQ655369:KIQ655442 KSM655369:KSM655442 LCI655369:LCI655442 LME655369:LME655442 LWA655369:LWA655442 MFW655369:MFW655442 MPS655369:MPS655442 MZO655369:MZO655442 NJK655369:NJK655442 NTG655369:NTG655442 ODC655369:ODC655442 OMY655369:OMY655442 OWU655369:OWU655442 PGQ655369:PGQ655442 PQM655369:PQM655442 QAI655369:QAI655442 QKE655369:QKE655442 QUA655369:QUA655442 RDW655369:RDW655442 RNS655369:RNS655442 RXO655369:RXO655442 SHK655369:SHK655442 SRG655369:SRG655442 TBC655369:TBC655442 TKY655369:TKY655442 TUU655369:TUU655442 UEQ655369:UEQ655442 UOM655369:UOM655442 UYI655369:UYI655442 VIE655369:VIE655442 VSA655369:VSA655442 WBW655369:WBW655442 WLS655369:WLS655442 WVO655369:WVO655442 G720905:G720978 JC720905:JC720978 SY720905:SY720978 ACU720905:ACU720978 AMQ720905:AMQ720978 AWM720905:AWM720978 BGI720905:BGI720978 BQE720905:BQE720978 CAA720905:CAA720978 CJW720905:CJW720978 CTS720905:CTS720978 DDO720905:DDO720978 DNK720905:DNK720978 DXG720905:DXG720978 EHC720905:EHC720978 EQY720905:EQY720978 FAU720905:FAU720978 FKQ720905:FKQ720978 FUM720905:FUM720978 GEI720905:GEI720978 GOE720905:GOE720978 GYA720905:GYA720978 HHW720905:HHW720978 HRS720905:HRS720978 IBO720905:IBO720978 ILK720905:ILK720978 IVG720905:IVG720978 JFC720905:JFC720978 JOY720905:JOY720978 JYU720905:JYU720978 KIQ720905:KIQ720978 KSM720905:KSM720978 LCI720905:LCI720978 LME720905:LME720978 LWA720905:LWA720978 MFW720905:MFW720978 MPS720905:MPS720978 MZO720905:MZO720978 NJK720905:NJK720978 NTG720905:NTG720978 ODC720905:ODC720978 OMY720905:OMY720978 OWU720905:OWU720978 PGQ720905:PGQ720978 PQM720905:PQM720978 QAI720905:QAI720978 QKE720905:QKE720978 QUA720905:QUA720978 RDW720905:RDW720978 RNS720905:RNS720978 RXO720905:RXO720978 SHK720905:SHK720978 SRG720905:SRG720978 TBC720905:TBC720978 TKY720905:TKY720978 TUU720905:TUU720978 UEQ720905:UEQ720978 UOM720905:UOM720978 UYI720905:UYI720978 VIE720905:VIE720978 VSA720905:VSA720978 WBW720905:WBW720978 WLS720905:WLS720978 WVO720905:WVO720978 G786441:G786514 JC786441:JC786514 SY786441:SY786514 ACU786441:ACU786514 AMQ786441:AMQ786514 AWM786441:AWM786514 BGI786441:BGI786514 BQE786441:BQE786514 CAA786441:CAA786514 CJW786441:CJW786514 CTS786441:CTS786514 DDO786441:DDO786514 DNK786441:DNK786514 DXG786441:DXG786514 EHC786441:EHC786514 EQY786441:EQY786514 FAU786441:FAU786514 FKQ786441:FKQ786514 FUM786441:FUM786514 GEI786441:GEI786514 GOE786441:GOE786514 GYA786441:GYA786514 HHW786441:HHW786514 HRS786441:HRS786514 IBO786441:IBO786514 ILK786441:ILK786514 IVG786441:IVG786514 JFC786441:JFC786514 JOY786441:JOY786514 JYU786441:JYU786514 KIQ786441:KIQ786514 KSM786441:KSM786514 LCI786441:LCI786514 LME786441:LME786514 LWA786441:LWA786514 MFW786441:MFW786514 MPS786441:MPS786514 MZO786441:MZO786514 NJK786441:NJK786514 NTG786441:NTG786514 ODC786441:ODC786514 OMY786441:OMY786514 OWU786441:OWU786514 PGQ786441:PGQ786514 PQM786441:PQM786514 QAI786441:QAI786514 QKE786441:QKE786514 QUA786441:QUA786514 RDW786441:RDW786514 RNS786441:RNS786514 RXO786441:RXO786514 SHK786441:SHK786514 SRG786441:SRG786514 TBC786441:TBC786514 TKY786441:TKY786514 TUU786441:TUU786514 UEQ786441:UEQ786514 UOM786441:UOM786514 UYI786441:UYI786514 VIE786441:VIE786514 VSA786441:VSA786514 WBW786441:WBW786514 WLS786441:WLS786514 WVO786441:WVO786514 G851977:G852050 JC851977:JC852050 SY851977:SY852050 ACU851977:ACU852050 AMQ851977:AMQ852050 AWM851977:AWM852050 BGI851977:BGI852050 BQE851977:BQE852050 CAA851977:CAA852050 CJW851977:CJW852050 CTS851977:CTS852050 DDO851977:DDO852050 DNK851977:DNK852050 DXG851977:DXG852050 EHC851977:EHC852050 EQY851977:EQY852050 FAU851977:FAU852050 FKQ851977:FKQ852050 FUM851977:FUM852050 GEI851977:GEI852050 GOE851977:GOE852050 GYA851977:GYA852050 HHW851977:HHW852050 HRS851977:HRS852050 IBO851977:IBO852050 ILK851977:ILK852050 IVG851977:IVG852050 JFC851977:JFC852050 JOY851977:JOY852050 JYU851977:JYU852050 KIQ851977:KIQ852050 KSM851977:KSM852050 LCI851977:LCI852050 LME851977:LME852050 LWA851977:LWA852050 MFW851977:MFW852050 MPS851977:MPS852050 MZO851977:MZO852050 NJK851977:NJK852050 NTG851977:NTG852050 ODC851977:ODC852050 OMY851977:OMY852050 OWU851977:OWU852050 PGQ851977:PGQ852050 PQM851977:PQM852050 QAI851977:QAI852050 QKE851977:QKE852050 QUA851977:QUA852050 RDW851977:RDW852050 RNS851977:RNS852050 RXO851977:RXO852050 SHK851977:SHK852050 SRG851977:SRG852050 TBC851977:TBC852050 TKY851977:TKY852050 TUU851977:TUU852050 UEQ851977:UEQ852050 UOM851977:UOM852050 UYI851977:UYI852050 VIE851977:VIE852050 VSA851977:VSA852050 WBW851977:WBW852050 WLS851977:WLS852050 WVO851977:WVO852050 G917513:G917586 JC917513:JC917586 SY917513:SY917586 ACU917513:ACU917586 AMQ917513:AMQ917586 AWM917513:AWM917586 BGI917513:BGI917586 BQE917513:BQE917586 CAA917513:CAA917586 CJW917513:CJW917586 CTS917513:CTS917586 DDO917513:DDO917586 DNK917513:DNK917586 DXG917513:DXG917586 EHC917513:EHC917586 EQY917513:EQY917586 FAU917513:FAU917586 FKQ917513:FKQ917586 FUM917513:FUM917586 GEI917513:GEI917586 GOE917513:GOE917586 GYA917513:GYA917586 HHW917513:HHW917586 HRS917513:HRS917586 IBO917513:IBO917586 ILK917513:ILK917586 IVG917513:IVG917586 JFC917513:JFC917586 JOY917513:JOY917586 JYU917513:JYU917586 KIQ917513:KIQ917586 KSM917513:KSM917586 LCI917513:LCI917586 LME917513:LME917586 LWA917513:LWA917586 MFW917513:MFW917586 MPS917513:MPS917586 MZO917513:MZO917586 NJK917513:NJK917586 NTG917513:NTG917586 ODC917513:ODC917586 OMY917513:OMY917586 OWU917513:OWU917586 PGQ917513:PGQ917586 PQM917513:PQM917586 QAI917513:QAI917586 QKE917513:QKE917586 QUA917513:QUA917586 RDW917513:RDW917586 RNS917513:RNS917586 RXO917513:RXO917586 SHK917513:SHK917586 SRG917513:SRG917586 TBC917513:TBC917586 TKY917513:TKY917586 TUU917513:TUU917586 UEQ917513:UEQ917586 UOM917513:UOM917586 UYI917513:UYI917586 VIE917513:VIE917586 VSA917513:VSA917586 WBW917513:WBW917586 WLS917513:WLS917586 WVO917513:WVO917586 G983049:G983122 JC983049:JC983122 SY983049:SY983122 ACU983049:ACU983122 AMQ983049:AMQ983122 AWM983049:AWM983122 BGI983049:BGI983122 BQE983049:BQE983122 CAA983049:CAA983122 CJW983049:CJW983122 CTS983049:CTS983122 DDO983049:DDO983122 DNK983049:DNK983122 DXG983049:DXG983122 EHC983049:EHC983122 EQY983049:EQY983122 FAU983049:FAU983122 FKQ983049:FKQ983122 FUM983049:FUM983122 GEI983049:GEI983122 GOE983049:GOE983122 GYA983049:GYA983122 HHW983049:HHW983122 HRS983049:HRS983122 IBO983049:IBO983122 ILK983049:ILK983122 IVG983049:IVG983122 JFC983049:JFC983122 JOY983049:JOY983122 JYU983049:JYU983122 KIQ983049:KIQ983122 KSM983049:KSM983122 LCI983049:LCI983122 LME983049:LME983122 LWA983049:LWA983122 MFW983049:MFW983122 MPS983049:MPS983122 MZO983049:MZO983122 NJK983049:NJK983122 NTG983049:NTG983122 ODC983049:ODC983122 OMY983049:OMY983122 OWU983049:OWU983122 PGQ983049:PGQ983122 PQM983049:PQM983122 QAI983049:QAI983122 QKE983049:QKE983122 QUA983049:QUA983122 RDW983049:RDW983122 RNS983049:RNS983122 RXO983049:RXO983122 SHK983049:SHK983122 SRG983049:SRG983122 TBC983049:TBC983122 TKY983049:TKY983122 TUU983049:TUU983122 UEQ983049:UEQ983122 UOM983049:UOM983122 UYI983049:UYI983122 VIE983049:VIE983122 VSA983049:VSA983122 WBW983049:WBW983122 WLS983049:WLS983122 G8:G82" xr:uid="{F4EDF2A9-12D5-4364-A976-2F2A85734D4E}">
      <formula1>0</formula1>
      <formula2>540</formula2>
    </dataValidation>
    <dataValidation type="whole" allowBlank="1" showInputMessage="1" showErrorMessage="1" errorTitle="Chybná hodnota" error="Plné mohou být v rozsahu 0 až 540." sqref="WVN983049:WVN983122 JB8:JB82 SX8:SX82 ACT8:ACT82 AMP8:AMP82 AWL8:AWL82 BGH8:BGH82 BQD8:BQD82 BZZ8:BZZ82 CJV8:CJV82 CTR8:CTR82 DDN8:DDN82 DNJ8:DNJ82 DXF8:DXF82 EHB8:EHB82 EQX8:EQX82 FAT8:FAT82 FKP8:FKP82 FUL8:FUL82 GEH8:GEH82 GOD8:GOD82 GXZ8:GXZ82 HHV8:HHV82 HRR8:HRR82 IBN8:IBN82 ILJ8:ILJ82 IVF8:IVF82 JFB8:JFB82 JOX8:JOX82 JYT8:JYT82 KIP8:KIP82 KSL8:KSL82 LCH8:LCH82 LMD8:LMD82 LVZ8:LVZ82 MFV8:MFV82 MPR8:MPR82 MZN8:MZN82 NJJ8:NJJ82 NTF8:NTF82 ODB8:ODB82 OMX8:OMX82 OWT8:OWT82 PGP8:PGP82 PQL8:PQL82 QAH8:QAH82 QKD8:QKD82 QTZ8:QTZ82 RDV8:RDV82 RNR8:RNR82 RXN8:RXN82 SHJ8:SHJ82 SRF8:SRF82 TBB8:TBB82 TKX8:TKX82 TUT8:TUT82 UEP8:UEP82 UOL8:UOL82 UYH8:UYH82 VID8:VID82 VRZ8:VRZ82 WBV8:WBV82 WLR8:WLR82 WVN8:WVN82 F65545:F65618 JB65545:JB65618 SX65545:SX65618 ACT65545:ACT65618 AMP65545:AMP65618 AWL65545:AWL65618 BGH65545:BGH65618 BQD65545:BQD65618 BZZ65545:BZZ65618 CJV65545:CJV65618 CTR65545:CTR65618 DDN65545:DDN65618 DNJ65545:DNJ65618 DXF65545:DXF65618 EHB65545:EHB65618 EQX65545:EQX65618 FAT65545:FAT65618 FKP65545:FKP65618 FUL65545:FUL65618 GEH65545:GEH65618 GOD65545:GOD65618 GXZ65545:GXZ65618 HHV65545:HHV65618 HRR65545:HRR65618 IBN65545:IBN65618 ILJ65545:ILJ65618 IVF65545:IVF65618 JFB65545:JFB65618 JOX65545:JOX65618 JYT65545:JYT65618 KIP65545:KIP65618 KSL65545:KSL65618 LCH65545:LCH65618 LMD65545:LMD65618 LVZ65545:LVZ65618 MFV65545:MFV65618 MPR65545:MPR65618 MZN65545:MZN65618 NJJ65545:NJJ65618 NTF65545:NTF65618 ODB65545:ODB65618 OMX65545:OMX65618 OWT65545:OWT65618 PGP65545:PGP65618 PQL65545:PQL65618 QAH65545:QAH65618 QKD65545:QKD65618 QTZ65545:QTZ65618 RDV65545:RDV65618 RNR65545:RNR65618 RXN65545:RXN65618 SHJ65545:SHJ65618 SRF65545:SRF65618 TBB65545:TBB65618 TKX65545:TKX65618 TUT65545:TUT65618 UEP65545:UEP65618 UOL65545:UOL65618 UYH65545:UYH65618 VID65545:VID65618 VRZ65545:VRZ65618 WBV65545:WBV65618 WLR65545:WLR65618 WVN65545:WVN65618 F131081:F131154 JB131081:JB131154 SX131081:SX131154 ACT131081:ACT131154 AMP131081:AMP131154 AWL131081:AWL131154 BGH131081:BGH131154 BQD131081:BQD131154 BZZ131081:BZZ131154 CJV131081:CJV131154 CTR131081:CTR131154 DDN131081:DDN131154 DNJ131081:DNJ131154 DXF131081:DXF131154 EHB131081:EHB131154 EQX131081:EQX131154 FAT131081:FAT131154 FKP131081:FKP131154 FUL131081:FUL131154 GEH131081:GEH131154 GOD131081:GOD131154 GXZ131081:GXZ131154 HHV131081:HHV131154 HRR131081:HRR131154 IBN131081:IBN131154 ILJ131081:ILJ131154 IVF131081:IVF131154 JFB131081:JFB131154 JOX131081:JOX131154 JYT131081:JYT131154 KIP131081:KIP131154 KSL131081:KSL131154 LCH131081:LCH131154 LMD131081:LMD131154 LVZ131081:LVZ131154 MFV131081:MFV131154 MPR131081:MPR131154 MZN131081:MZN131154 NJJ131081:NJJ131154 NTF131081:NTF131154 ODB131081:ODB131154 OMX131081:OMX131154 OWT131081:OWT131154 PGP131081:PGP131154 PQL131081:PQL131154 QAH131081:QAH131154 QKD131081:QKD131154 QTZ131081:QTZ131154 RDV131081:RDV131154 RNR131081:RNR131154 RXN131081:RXN131154 SHJ131081:SHJ131154 SRF131081:SRF131154 TBB131081:TBB131154 TKX131081:TKX131154 TUT131081:TUT131154 UEP131081:UEP131154 UOL131081:UOL131154 UYH131081:UYH131154 VID131081:VID131154 VRZ131081:VRZ131154 WBV131081:WBV131154 WLR131081:WLR131154 WVN131081:WVN131154 F196617:F196690 JB196617:JB196690 SX196617:SX196690 ACT196617:ACT196690 AMP196617:AMP196690 AWL196617:AWL196690 BGH196617:BGH196690 BQD196617:BQD196690 BZZ196617:BZZ196690 CJV196617:CJV196690 CTR196617:CTR196690 DDN196617:DDN196690 DNJ196617:DNJ196690 DXF196617:DXF196690 EHB196617:EHB196690 EQX196617:EQX196690 FAT196617:FAT196690 FKP196617:FKP196690 FUL196617:FUL196690 GEH196617:GEH196690 GOD196617:GOD196690 GXZ196617:GXZ196690 HHV196617:HHV196690 HRR196617:HRR196690 IBN196617:IBN196690 ILJ196617:ILJ196690 IVF196617:IVF196690 JFB196617:JFB196690 JOX196617:JOX196690 JYT196617:JYT196690 KIP196617:KIP196690 KSL196617:KSL196690 LCH196617:LCH196690 LMD196617:LMD196690 LVZ196617:LVZ196690 MFV196617:MFV196690 MPR196617:MPR196690 MZN196617:MZN196690 NJJ196617:NJJ196690 NTF196617:NTF196690 ODB196617:ODB196690 OMX196617:OMX196690 OWT196617:OWT196690 PGP196617:PGP196690 PQL196617:PQL196690 QAH196617:QAH196690 QKD196617:QKD196690 QTZ196617:QTZ196690 RDV196617:RDV196690 RNR196617:RNR196690 RXN196617:RXN196690 SHJ196617:SHJ196690 SRF196617:SRF196690 TBB196617:TBB196690 TKX196617:TKX196690 TUT196617:TUT196690 UEP196617:UEP196690 UOL196617:UOL196690 UYH196617:UYH196690 VID196617:VID196690 VRZ196617:VRZ196690 WBV196617:WBV196690 WLR196617:WLR196690 WVN196617:WVN196690 F262153:F262226 JB262153:JB262226 SX262153:SX262226 ACT262153:ACT262226 AMP262153:AMP262226 AWL262153:AWL262226 BGH262153:BGH262226 BQD262153:BQD262226 BZZ262153:BZZ262226 CJV262153:CJV262226 CTR262153:CTR262226 DDN262153:DDN262226 DNJ262153:DNJ262226 DXF262153:DXF262226 EHB262153:EHB262226 EQX262153:EQX262226 FAT262153:FAT262226 FKP262153:FKP262226 FUL262153:FUL262226 GEH262153:GEH262226 GOD262153:GOD262226 GXZ262153:GXZ262226 HHV262153:HHV262226 HRR262153:HRR262226 IBN262153:IBN262226 ILJ262153:ILJ262226 IVF262153:IVF262226 JFB262153:JFB262226 JOX262153:JOX262226 JYT262153:JYT262226 KIP262153:KIP262226 KSL262153:KSL262226 LCH262153:LCH262226 LMD262153:LMD262226 LVZ262153:LVZ262226 MFV262153:MFV262226 MPR262153:MPR262226 MZN262153:MZN262226 NJJ262153:NJJ262226 NTF262153:NTF262226 ODB262153:ODB262226 OMX262153:OMX262226 OWT262153:OWT262226 PGP262153:PGP262226 PQL262153:PQL262226 QAH262153:QAH262226 QKD262153:QKD262226 QTZ262153:QTZ262226 RDV262153:RDV262226 RNR262153:RNR262226 RXN262153:RXN262226 SHJ262153:SHJ262226 SRF262153:SRF262226 TBB262153:TBB262226 TKX262153:TKX262226 TUT262153:TUT262226 UEP262153:UEP262226 UOL262153:UOL262226 UYH262153:UYH262226 VID262153:VID262226 VRZ262153:VRZ262226 WBV262153:WBV262226 WLR262153:WLR262226 WVN262153:WVN262226 F327689:F327762 JB327689:JB327762 SX327689:SX327762 ACT327689:ACT327762 AMP327689:AMP327762 AWL327689:AWL327762 BGH327689:BGH327762 BQD327689:BQD327762 BZZ327689:BZZ327762 CJV327689:CJV327762 CTR327689:CTR327762 DDN327689:DDN327762 DNJ327689:DNJ327762 DXF327689:DXF327762 EHB327689:EHB327762 EQX327689:EQX327762 FAT327689:FAT327762 FKP327689:FKP327762 FUL327689:FUL327762 GEH327689:GEH327762 GOD327689:GOD327762 GXZ327689:GXZ327762 HHV327689:HHV327762 HRR327689:HRR327762 IBN327689:IBN327762 ILJ327689:ILJ327762 IVF327689:IVF327762 JFB327689:JFB327762 JOX327689:JOX327762 JYT327689:JYT327762 KIP327689:KIP327762 KSL327689:KSL327762 LCH327689:LCH327762 LMD327689:LMD327762 LVZ327689:LVZ327762 MFV327689:MFV327762 MPR327689:MPR327762 MZN327689:MZN327762 NJJ327689:NJJ327762 NTF327689:NTF327762 ODB327689:ODB327762 OMX327689:OMX327762 OWT327689:OWT327762 PGP327689:PGP327762 PQL327689:PQL327762 QAH327689:QAH327762 QKD327689:QKD327762 QTZ327689:QTZ327762 RDV327689:RDV327762 RNR327689:RNR327762 RXN327689:RXN327762 SHJ327689:SHJ327762 SRF327689:SRF327762 TBB327689:TBB327762 TKX327689:TKX327762 TUT327689:TUT327762 UEP327689:UEP327762 UOL327689:UOL327762 UYH327689:UYH327762 VID327689:VID327762 VRZ327689:VRZ327762 WBV327689:WBV327762 WLR327689:WLR327762 WVN327689:WVN327762 F393225:F393298 JB393225:JB393298 SX393225:SX393298 ACT393225:ACT393298 AMP393225:AMP393298 AWL393225:AWL393298 BGH393225:BGH393298 BQD393225:BQD393298 BZZ393225:BZZ393298 CJV393225:CJV393298 CTR393225:CTR393298 DDN393225:DDN393298 DNJ393225:DNJ393298 DXF393225:DXF393298 EHB393225:EHB393298 EQX393225:EQX393298 FAT393225:FAT393298 FKP393225:FKP393298 FUL393225:FUL393298 GEH393225:GEH393298 GOD393225:GOD393298 GXZ393225:GXZ393298 HHV393225:HHV393298 HRR393225:HRR393298 IBN393225:IBN393298 ILJ393225:ILJ393298 IVF393225:IVF393298 JFB393225:JFB393298 JOX393225:JOX393298 JYT393225:JYT393298 KIP393225:KIP393298 KSL393225:KSL393298 LCH393225:LCH393298 LMD393225:LMD393298 LVZ393225:LVZ393298 MFV393225:MFV393298 MPR393225:MPR393298 MZN393225:MZN393298 NJJ393225:NJJ393298 NTF393225:NTF393298 ODB393225:ODB393298 OMX393225:OMX393298 OWT393225:OWT393298 PGP393225:PGP393298 PQL393225:PQL393298 QAH393225:QAH393298 QKD393225:QKD393298 QTZ393225:QTZ393298 RDV393225:RDV393298 RNR393225:RNR393298 RXN393225:RXN393298 SHJ393225:SHJ393298 SRF393225:SRF393298 TBB393225:TBB393298 TKX393225:TKX393298 TUT393225:TUT393298 UEP393225:UEP393298 UOL393225:UOL393298 UYH393225:UYH393298 VID393225:VID393298 VRZ393225:VRZ393298 WBV393225:WBV393298 WLR393225:WLR393298 WVN393225:WVN393298 F458761:F458834 JB458761:JB458834 SX458761:SX458834 ACT458761:ACT458834 AMP458761:AMP458834 AWL458761:AWL458834 BGH458761:BGH458834 BQD458761:BQD458834 BZZ458761:BZZ458834 CJV458761:CJV458834 CTR458761:CTR458834 DDN458761:DDN458834 DNJ458761:DNJ458834 DXF458761:DXF458834 EHB458761:EHB458834 EQX458761:EQX458834 FAT458761:FAT458834 FKP458761:FKP458834 FUL458761:FUL458834 GEH458761:GEH458834 GOD458761:GOD458834 GXZ458761:GXZ458834 HHV458761:HHV458834 HRR458761:HRR458834 IBN458761:IBN458834 ILJ458761:ILJ458834 IVF458761:IVF458834 JFB458761:JFB458834 JOX458761:JOX458834 JYT458761:JYT458834 KIP458761:KIP458834 KSL458761:KSL458834 LCH458761:LCH458834 LMD458761:LMD458834 LVZ458761:LVZ458834 MFV458761:MFV458834 MPR458761:MPR458834 MZN458761:MZN458834 NJJ458761:NJJ458834 NTF458761:NTF458834 ODB458761:ODB458834 OMX458761:OMX458834 OWT458761:OWT458834 PGP458761:PGP458834 PQL458761:PQL458834 QAH458761:QAH458834 QKD458761:QKD458834 QTZ458761:QTZ458834 RDV458761:RDV458834 RNR458761:RNR458834 RXN458761:RXN458834 SHJ458761:SHJ458834 SRF458761:SRF458834 TBB458761:TBB458834 TKX458761:TKX458834 TUT458761:TUT458834 UEP458761:UEP458834 UOL458761:UOL458834 UYH458761:UYH458834 VID458761:VID458834 VRZ458761:VRZ458834 WBV458761:WBV458834 WLR458761:WLR458834 WVN458761:WVN458834 F524297:F524370 JB524297:JB524370 SX524297:SX524370 ACT524297:ACT524370 AMP524297:AMP524370 AWL524297:AWL524370 BGH524297:BGH524370 BQD524297:BQD524370 BZZ524297:BZZ524370 CJV524297:CJV524370 CTR524297:CTR524370 DDN524297:DDN524370 DNJ524297:DNJ524370 DXF524297:DXF524370 EHB524297:EHB524370 EQX524297:EQX524370 FAT524297:FAT524370 FKP524297:FKP524370 FUL524297:FUL524370 GEH524297:GEH524370 GOD524297:GOD524370 GXZ524297:GXZ524370 HHV524297:HHV524370 HRR524297:HRR524370 IBN524297:IBN524370 ILJ524297:ILJ524370 IVF524297:IVF524370 JFB524297:JFB524370 JOX524297:JOX524370 JYT524297:JYT524370 KIP524297:KIP524370 KSL524297:KSL524370 LCH524297:LCH524370 LMD524297:LMD524370 LVZ524297:LVZ524370 MFV524297:MFV524370 MPR524297:MPR524370 MZN524297:MZN524370 NJJ524297:NJJ524370 NTF524297:NTF524370 ODB524297:ODB524370 OMX524297:OMX524370 OWT524297:OWT524370 PGP524297:PGP524370 PQL524297:PQL524370 QAH524297:QAH524370 QKD524297:QKD524370 QTZ524297:QTZ524370 RDV524297:RDV524370 RNR524297:RNR524370 RXN524297:RXN524370 SHJ524297:SHJ524370 SRF524297:SRF524370 TBB524297:TBB524370 TKX524297:TKX524370 TUT524297:TUT524370 UEP524297:UEP524370 UOL524297:UOL524370 UYH524297:UYH524370 VID524297:VID524370 VRZ524297:VRZ524370 WBV524297:WBV524370 WLR524297:WLR524370 WVN524297:WVN524370 F589833:F589906 JB589833:JB589906 SX589833:SX589906 ACT589833:ACT589906 AMP589833:AMP589906 AWL589833:AWL589906 BGH589833:BGH589906 BQD589833:BQD589906 BZZ589833:BZZ589906 CJV589833:CJV589906 CTR589833:CTR589906 DDN589833:DDN589906 DNJ589833:DNJ589906 DXF589833:DXF589906 EHB589833:EHB589906 EQX589833:EQX589906 FAT589833:FAT589906 FKP589833:FKP589906 FUL589833:FUL589906 GEH589833:GEH589906 GOD589833:GOD589906 GXZ589833:GXZ589906 HHV589833:HHV589906 HRR589833:HRR589906 IBN589833:IBN589906 ILJ589833:ILJ589906 IVF589833:IVF589906 JFB589833:JFB589906 JOX589833:JOX589906 JYT589833:JYT589906 KIP589833:KIP589906 KSL589833:KSL589906 LCH589833:LCH589906 LMD589833:LMD589906 LVZ589833:LVZ589906 MFV589833:MFV589906 MPR589833:MPR589906 MZN589833:MZN589906 NJJ589833:NJJ589906 NTF589833:NTF589906 ODB589833:ODB589906 OMX589833:OMX589906 OWT589833:OWT589906 PGP589833:PGP589906 PQL589833:PQL589906 QAH589833:QAH589906 QKD589833:QKD589906 QTZ589833:QTZ589906 RDV589833:RDV589906 RNR589833:RNR589906 RXN589833:RXN589906 SHJ589833:SHJ589906 SRF589833:SRF589906 TBB589833:TBB589906 TKX589833:TKX589906 TUT589833:TUT589906 UEP589833:UEP589906 UOL589833:UOL589906 UYH589833:UYH589906 VID589833:VID589906 VRZ589833:VRZ589906 WBV589833:WBV589906 WLR589833:WLR589906 WVN589833:WVN589906 F655369:F655442 JB655369:JB655442 SX655369:SX655442 ACT655369:ACT655442 AMP655369:AMP655442 AWL655369:AWL655442 BGH655369:BGH655442 BQD655369:BQD655442 BZZ655369:BZZ655442 CJV655369:CJV655442 CTR655369:CTR655442 DDN655369:DDN655442 DNJ655369:DNJ655442 DXF655369:DXF655442 EHB655369:EHB655442 EQX655369:EQX655442 FAT655369:FAT655442 FKP655369:FKP655442 FUL655369:FUL655442 GEH655369:GEH655442 GOD655369:GOD655442 GXZ655369:GXZ655442 HHV655369:HHV655442 HRR655369:HRR655442 IBN655369:IBN655442 ILJ655369:ILJ655442 IVF655369:IVF655442 JFB655369:JFB655442 JOX655369:JOX655442 JYT655369:JYT655442 KIP655369:KIP655442 KSL655369:KSL655442 LCH655369:LCH655442 LMD655369:LMD655442 LVZ655369:LVZ655442 MFV655369:MFV655442 MPR655369:MPR655442 MZN655369:MZN655442 NJJ655369:NJJ655442 NTF655369:NTF655442 ODB655369:ODB655442 OMX655369:OMX655442 OWT655369:OWT655442 PGP655369:PGP655442 PQL655369:PQL655442 QAH655369:QAH655442 QKD655369:QKD655442 QTZ655369:QTZ655442 RDV655369:RDV655442 RNR655369:RNR655442 RXN655369:RXN655442 SHJ655369:SHJ655442 SRF655369:SRF655442 TBB655369:TBB655442 TKX655369:TKX655442 TUT655369:TUT655442 UEP655369:UEP655442 UOL655369:UOL655442 UYH655369:UYH655442 VID655369:VID655442 VRZ655369:VRZ655442 WBV655369:WBV655442 WLR655369:WLR655442 WVN655369:WVN655442 F720905:F720978 JB720905:JB720978 SX720905:SX720978 ACT720905:ACT720978 AMP720905:AMP720978 AWL720905:AWL720978 BGH720905:BGH720978 BQD720905:BQD720978 BZZ720905:BZZ720978 CJV720905:CJV720978 CTR720905:CTR720978 DDN720905:DDN720978 DNJ720905:DNJ720978 DXF720905:DXF720978 EHB720905:EHB720978 EQX720905:EQX720978 FAT720905:FAT720978 FKP720905:FKP720978 FUL720905:FUL720978 GEH720905:GEH720978 GOD720905:GOD720978 GXZ720905:GXZ720978 HHV720905:HHV720978 HRR720905:HRR720978 IBN720905:IBN720978 ILJ720905:ILJ720978 IVF720905:IVF720978 JFB720905:JFB720978 JOX720905:JOX720978 JYT720905:JYT720978 KIP720905:KIP720978 KSL720905:KSL720978 LCH720905:LCH720978 LMD720905:LMD720978 LVZ720905:LVZ720978 MFV720905:MFV720978 MPR720905:MPR720978 MZN720905:MZN720978 NJJ720905:NJJ720978 NTF720905:NTF720978 ODB720905:ODB720978 OMX720905:OMX720978 OWT720905:OWT720978 PGP720905:PGP720978 PQL720905:PQL720978 QAH720905:QAH720978 QKD720905:QKD720978 QTZ720905:QTZ720978 RDV720905:RDV720978 RNR720905:RNR720978 RXN720905:RXN720978 SHJ720905:SHJ720978 SRF720905:SRF720978 TBB720905:TBB720978 TKX720905:TKX720978 TUT720905:TUT720978 UEP720905:UEP720978 UOL720905:UOL720978 UYH720905:UYH720978 VID720905:VID720978 VRZ720905:VRZ720978 WBV720905:WBV720978 WLR720905:WLR720978 WVN720905:WVN720978 F786441:F786514 JB786441:JB786514 SX786441:SX786514 ACT786441:ACT786514 AMP786441:AMP786514 AWL786441:AWL786514 BGH786441:BGH786514 BQD786441:BQD786514 BZZ786441:BZZ786514 CJV786441:CJV786514 CTR786441:CTR786514 DDN786441:DDN786514 DNJ786441:DNJ786514 DXF786441:DXF786514 EHB786441:EHB786514 EQX786441:EQX786514 FAT786441:FAT786514 FKP786441:FKP786514 FUL786441:FUL786514 GEH786441:GEH786514 GOD786441:GOD786514 GXZ786441:GXZ786514 HHV786441:HHV786514 HRR786441:HRR786514 IBN786441:IBN786514 ILJ786441:ILJ786514 IVF786441:IVF786514 JFB786441:JFB786514 JOX786441:JOX786514 JYT786441:JYT786514 KIP786441:KIP786514 KSL786441:KSL786514 LCH786441:LCH786514 LMD786441:LMD786514 LVZ786441:LVZ786514 MFV786441:MFV786514 MPR786441:MPR786514 MZN786441:MZN786514 NJJ786441:NJJ786514 NTF786441:NTF786514 ODB786441:ODB786514 OMX786441:OMX786514 OWT786441:OWT786514 PGP786441:PGP786514 PQL786441:PQL786514 QAH786441:QAH786514 QKD786441:QKD786514 QTZ786441:QTZ786514 RDV786441:RDV786514 RNR786441:RNR786514 RXN786441:RXN786514 SHJ786441:SHJ786514 SRF786441:SRF786514 TBB786441:TBB786514 TKX786441:TKX786514 TUT786441:TUT786514 UEP786441:UEP786514 UOL786441:UOL786514 UYH786441:UYH786514 VID786441:VID786514 VRZ786441:VRZ786514 WBV786441:WBV786514 WLR786441:WLR786514 WVN786441:WVN786514 F851977:F852050 JB851977:JB852050 SX851977:SX852050 ACT851977:ACT852050 AMP851977:AMP852050 AWL851977:AWL852050 BGH851977:BGH852050 BQD851977:BQD852050 BZZ851977:BZZ852050 CJV851977:CJV852050 CTR851977:CTR852050 DDN851977:DDN852050 DNJ851977:DNJ852050 DXF851977:DXF852050 EHB851977:EHB852050 EQX851977:EQX852050 FAT851977:FAT852050 FKP851977:FKP852050 FUL851977:FUL852050 GEH851977:GEH852050 GOD851977:GOD852050 GXZ851977:GXZ852050 HHV851977:HHV852050 HRR851977:HRR852050 IBN851977:IBN852050 ILJ851977:ILJ852050 IVF851977:IVF852050 JFB851977:JFB852050 JOX851977:JOX852050 JYT851977:JYT852050 KIP851977:KIP852050 KSL851977:KSL852050 LCH851977:LCH852050 LMD851977:LMD852050 LVZ851977:LVZ852050 MFV851977:MFV852050 MPR851977:MPR852050 MZN851977:MZN852050 NJJ851977:NJJ852050 NTF851977:NTF852050 ODB851977:ODB852050 OMX851977:OMX852050 OWT851977:OWT852050 PGP851977:PGP852050 PQL851977:PQL852050 QAH851977:QAH852050 QKD851977:QKD852050 QTZ851977:QTZ852050 RDV851977:RDV852050 RNR851977:RNR852050 RXN851977:RXN852050 SHJ851977:SHJ852050 SRF851977:SRF852050 TBB851977:TBB852050 TKX851977:TKX852050 TUT851977:TUT852050 UEP851977:UEP852050 UOL851977:UOL852050 UYH851977:UYH852050 VID851977:VID852050 VRZ851977:VRZ852050 WBV851977:WBV852050 WLR851977:WLR852050 WVN851977:WVN852050 F917513:F917586 JB917513:JB917586 SX917513:SX917586 ACT917513:ACT917586 AMP917513:AMP917586 AWL917513:AWL917586 BGH917513:BGH917586 BQD917513:BQD917586 BZZ917513:BZZ917586 CJV917513:CJV917586 CTR917513:CTR917586 DDN917513:DDN917586 DNJ917513:DNJ917586 DXF917513:DXF917586 EHB917513:EHB917586 EQX917513:EQX917586 FAT917513:FAT917586 FKP917513:FKP917586 FUL917513:FUL917586 GEH917513:GEH917586 GOD917513:GOD917586 GXZ917513:GXZ917586 HHV917513:HHV917586 HRR917513:HRR917586 IBN917513:IBN917586 ILJ917513:ILJ917586 IVF917513:IVF917586 JFB917513:JFB917586 JOX917513:JOX917586 JYT917513:JYT917586 KIP917513:KIP917586 KSL917513:KSL917586 LCH917513:LCH917586 LMD917513:LMD917586 LVZ917513:LVZ917586 MFV917513:MFV917586 MPR917513:MPR917586 MZN917513:MZN917586 NJJ917513:NJJ917586 NTF917513:NTF917586 ODB917513:ODB917586 OMX917513:OMX917586 OWT917513:OWT917586 PGP917513:PGP917586 PQL917513:PQL917586 QAH917513:QAH917586 QKD917513:QKD917586 QTZ917513:QTZ917586 RDV917513:RDV917586 RNR917513:RNR917586 RXN917513:RXN917586 SHJ917513:SHJ917586 SRF917513:SRF917586 TBB917513:TBB917586 TKX917513:TKX917586 TUT917513:TUT917586 UEP917513:UEP917586 UOL917513:UOL917586 UYH917513:UYH917586 VID917513:VID917586 VRZ917513:VRZ917586 WBV917513:WBV917586 WLR917513:WLR917586 WVN917513:WVN917586 F983049:F983122 JB983049:JB983122 SX983049:SX983122 ACT983049:ACT983122 AMP983049:AMP983122 AWL983049:AWL983122 BGH983049:BGH983122 BQD983049:BQD983122 BZZ983049:BZZ983122 CJV983049:CJV983122 CTR983049:CTR983122 DDN983049:DDN983122 DNJ983049:DNJ983122 DXF983049:DXF983122 EHB983049:EHB983122 EQX983049:EQX983122 FAT983049:FAT983122 FKP983049:FKP983122 FUL983049:FUL983122 GEH983049:GEH983122 GOD983049:GOD983122 GXZ983049:GXZ983122 HHV983049:HHV983122 HRR983049:HRR983122 IBN983049:IBN983122 ILJ983049:ILJ983122 IVF983049:IVF983122 JFB983049:JFB983122 JOX983049:JOX983122 JYT983049:JYT983122 KIP983049:KIP983122 KSL983049:KSL983122 LCH983049:LCH983122 LMD983049:LMD983122 LVZ983049:LVZ983122 MFV983049:MFV983122 MPR983049:MPR983122 MZN983049:MZN983122 NJJ983049:NJJ983122 NTF983049:NTF983122 ODB983049:ODB983122 OMX983049:OMX983122 OWT983049:OWT983122 PGP983049:PGP983122 PQL983049:PQL983122 QAH983049:QAH983122 QKD983049:QKD983122 QTZ983049:QTZ983122 RDV983049:RDV983122 RNR983049:RNR983122 RXN983049:RXN983122 SHJ983049:SHJ983122 SRF983049:SRF983122 TBB983049:TBB983122 TKX983049:TKX983122 TUT983049:TUT983122 UEP983049:UEP983122 UOL983049:UOL983122 UYH983049:UYH983122 VID983049:VID983122 VRZ983049:VRZ983122 WBV983049:WBV983122 WLR983049:WLR983122 F8:F82" xr:uid="{26F385A0-9B65-4709-B30D-FCCA04F8CFD6}">
      <formula1>0</formula1>
      <formula2>540</formula2>
    </dataValidation>
    <dataValidation type="date" allowBlank="1" showInputMessage="1" showErrorMessage="1" errorTitle="Chybná hodnota" error="Datum narození musí být od 1. 7. 2005 do 30. 6. 2009." sqref="IY37:IY82 SU37:SU82 ACQ37:ACQ82 AMM37:AMM82 AWI37:AWI82 BGE37:BGE82 BQA37:BQA82 BZW37:BZW82 CJS37:CJS82 CTO37:CTO82 DDK37:DDK82 DNG37:DNG82 DXC37:DXC82 EGY37:EGY82 EQU37:EQU82 FAQ37:FAQ82 FKM37:FKM82 FUI37:FUI82 GEE37:GEE82 GOA37:GOA82 GXW37:GXW82 HHS37:HHS82 HRO37:HRO82 IBK37:IBK82 ILG37:ILG82 IVC37:IVC82 JEY37:JEY82 JOU37:JOU82 JYQ37:JYQ82 KIM37:KIM82 KSI37:KSI82 LCE37:LCE82 LMA37:LMA82 LVW37:LVW82 MFS37:MFS82 MPO37:MPO82 MZK37:MZK82 NJG37:NJG82 NTC37:NTC82 OCY37:OCY82 OMU37:OMU82 OWQ37:OWQ82 PGM37:PGM82 PQI37:PQI82 QAE37:QAE82 QKA37:QKA82 QTW37:QTW82 RDS37:RDS82 RNO37:RNO82 RXK37:RXK82 SHG37:SHG82 SRC37:SRC82 TAY37:TAY82 TKU37:TKU82 TUQ37:TUQ82 UEM37:UEM82 UOI37:UOI82 UYE37:UYE82 VIA37:VIA82 VRW37:VRW82 WBS37:WBS82 WLO37:WLO82 WVK37:WVK82 IY65573:IY65618 SU65573:SU65618 ACQ65573:ACQ65618 AMM65573:AMM65618 AWI65573:AWI65618 BGE65573:BGE65618 BQA65573:BQA65618 BZW65573:BZW65618 CJS65573:CJS65618 CTO65573:CTO65618 DDK65573:DDK65618 DNG65573:DNG65618 DXC65573:DXC65618 EGY65573:EGY65618 EQU65573:EQU65618 FAQ65573:FAQ65618 FKM65573:FKM65618 FUI65573:FUI65618 GEE65573:GEE65618 GOA65573:GOA65618 GXW65573:GXW65618 HHS65573:HHS65618 HRO65573:HRO65618 IBK65573:IBK65618 ILG65573:ILG65618 IVC65573:IVC65618 JEY65573:JEY65618 JOU65573:JOU65618 JYQ65573:JYQ65618 KIM65573:KIM65618 KSI65573:KSI65618 LCE65573:LCE65618 LMA65573:LMA65618 LVW65573:LVW65618 MFS65573:MFS65618 MPO65573:MPO65618 MZK65573:MZK65618 NJG65573:NJG65618 NTC65573:NTC65618 OCY65573:OCY65618 OMU65573:OMU65618 OWQ65573:OWQ65618 PGM65573:PGM65618 PQI65573:PQI65618 QAE65573:QAE65618 QKA65573:QKA65618 QTW65573:QTW65618 RDS65573:RDS65618 RNO65573:RNO65618 RXK65573:RXK65618 SHG65573:SHG65618 SRC65573:SRC65618 TAY65573:TAY65618 TKU65573:TKU65618 TUQ65573:TUQ65618 UEM65573:UEM65618 UOI65573:UOI65618 UYE65573:UYE65618 VIA65573:VIA65618 VRW65573:VRW65618 WBS65573:WBS65618 WLO65573:WLO65618 WVK65573:WVK65618 IY131109:IY131154 SU131109:SU131154 ACQ131109:ACQ131154 AMM131109:AMM131154 AWI131109:AWI131154 BGE131109:BGE131154 BQA131109:BQA131154 BZW131109:BZW131154 CJS131109:CJS131154 CTO131109:CTO131154 DDK131109:DDK131154 DNG131109:DNG131154 DXC131109:DXC131154 EGY131109:EGY131154 EQU131109:EQU131154 FAQ131109:FAQ131154 FKM131109:FKM131154 FUI131109:FUI131154 GEE131109:GEE131154 GOA131109:GOA131154 GXW131109:GXW131154 HHS131109:HHS131154 HRO131109:HRO131154 IBK131109:IBK131154 ILG131109:ILG131154 IVC131109:IVC131154 JEY131109:JEY131154 JOU131109:JOU131154 JYQ131109:JYQ131154 KIM131109:KIM131154 KSI131109:KSI131154 LCE131109:LCE131154 LMA131109:LMA131154 LVW131109:LVW131154 MFS131109:MFS131154 MPO131109:MPO131154 MZK131109:MZK131154 NJG131109:NJG131154 NTC131109:NTC131154 OCY131109:OCY131154 OMU131109:OMU131154 OWQ131109:OWQ131154 PGM131109:PGM131154 PQI131109:PQI131154 QAE131109:QAE131154 QKA131109:QKA131154 QTW131109:QTW131154 RDS131109:RDS131154 RNO131109:RNO131154 RXK131109:RXK131154 SHG131109:SHG131154 SRC131109:SRC131154 TAY131109:TAY131154 TKU131109:TKU131154 TUQ131109:TUQ131154 UEM131109:UEM131154 UOI131109:UOI131154 UYE131109:UYE131154 VIA131109:VIA131154 VRW131109:VRW131154 WBS131109:WBS131154 WLO131109:WLO131154 WVK131109:WVK131154 IY196645:IY196690 SU196645:SU196690 ACQ196645:ACQ196690 AMM196645:AMM196690 AWI196645:AWI196690 BGE196645:BGE196690 BQA196645:BQA196690 BZW196645:BZW196690 CJS196645:CJS196690 CTO196645:CTO196690 DDK196645:DDK196690 DNG196645:DNG196690 DXC196645:DXC196690 EGY196645:EGY196690 EQU196645:EQU196690 FAQ196645:FAQ196690 FKM196645:FKM196690 FUI196645:FUI196690 GEE196645:GEE196690 GOA196645:GOA196690 GXW196645:GXW196690 HHS196645:HHS196690 HRO196645:HRO196690 IBK196645:IBK196690 ILG196645:ILG196690 IVC196645:IVC196690 JEY196645:JEY196690 JOU196645:JOU196690 JYQ196645:JYQ196690 KIM196645:KIM196690 KSI196645:KSI196690 LCE196645:LCE196690 LMA196645:LMA196690 LVW196645:LVW196690 MFS196645:MFS196690 MPO196645:MPO196690 MZK196645:MZK196690 NJG196645:NJG196690 NTC196645:NTC196690 OCY196645:OCY196690 OMU196645:OMU196690 OWQ196645:OWQ196690 PGM196645:PGM196690 PQI196645:PQI196690 QAE196645:QAE196690 QKA196645:QKA196690 QTW196645:QTW196690 RDS196645:RDS196690 RNO196645:RNO196690 RXK196645:RXK196690 SHG196645:SHG196690 SRC196645:SRC196690 TAY196645:TAY196690 TKU196645:TKU196690 TUQ196645:TUQ196690 UEM196645:UEM196690 UOI196645:UOI196690 UYE196645:UYE196690 VIA196645:VIA196690 VRW196645:VRW196690 WBS196645:WBS196690 WLO196645:WLO196690 WVK196645:WVK196690 IY262181:IY262226 SU262181:SU262226 ACQ262181:ACQ262226 AMM262181:AMM262226 AWI262181:AWI262226 BGE262181:BGE262226 BQA262181:BQA262226 BZW262181:BZW262226 CJS262181:CJS262226 CTO262181:CTO262226 DDK262181:DDK262226 DNG262181:DNG262226 DXC262181:DXC262226 EGY262181:EGY262226 EQU262181:EQU262226 FAQ262181:FAQ262226 FKM262181:FKM262226 FUI262181:FUI262226 GEE262181:GEE262226 GOA262181:GOA262226 GXW262181:GXW262226 HHS262181:HHS262226 HRO262181:HRO262226 IBK262181:IBK262226 ILG262181:ILG262226 IVC262181:IVC262226 JEY262181:JEY262226 JOU262181:JOU262226 JYQ262181:JYQ262226 KIM262181:KIM262226 KSI262181:KSI262226 LCE262181:LCE262226 LMA262181:LMA262226 LVW262181:LVW262226 MFS262181:MFS262226 MPO262181:MPO262226 MZK262181:MZK262226 NJG262181:NJG262226 NTC262181:NTC262226 OCY262181:OCY262226 OMU262181:OMU262226 OWQ262181:OWQ262226 PGM262181:PGM262226 PQI262181:PQI262226 QAE262181:QAE262226 QKA262181:QKA262226 QTW262181:QTW262226 RDS262181:RDS262226 RNO262181:RNO262226 RXK262181:RXK262226 SHG262181:SHG262226 SRC262181:SRC262226 TAY262181:TAY262226 TKU262181:TKU262226 TUQ262181:TUQ262226 UEM262181:UEM262226 UOI262181:UOI262226 UYE262181:UYE262226 VIA262181:VIA262226 VRW262181:VRW262226 WBS262181:WBS262226 WLO262181:WLO262226 WVK262181:WVK262226 IY327717:IY327762 SU327717:SU327762 ACQ327717:ACQ327762 AMM327717:AMM327762 AWI327717:AWI327762 BGE327717:BGE327762 BQA327717:BQA327762 BZW327717:BZW327762 CJS327717:CJS327762 CTO327717:CTO327762 DDK327717:DDK327762 DNG327717:DNG327762 DXC327717:DXC327762 EGY327717:EGY327762 EQU327717:EQU327762 FAQ327717:FAQ327762 FKM327717:FKM327762 FUI327717:FUI327762 GEE327717:GEE327762 GOA327717:GOA327762 GXW327717:GXW327762 HHS327717:HHS327762 HRO327717:HRO327762 IBK327717:IBK327762 ILG327717:ILG327762 IVC327717:IVC327762 JEY327717:JEY327762 JOU327717:JOU327762 JYQ327717:JYQ327762 KIM327717:KIM327762 KSI327717:KSI327762 LCE327717:LCE327762 LMA327717:LMA327762 LVW327717:LVW327762 MFS327717:MFS327762 MPO327717:MPO327762 MZK327717:MZK327762 NJG327717:NJG327762 NTC327717:NTC327762 OCY327717:OCY327762 OMU327717:OMU327762 OWQ327717:OWQ327762 PGM327717:PGM327762 PQI327717:PQI327762 QAE327717:QAE327762 QKA327717:QKA327762 QTW327717:QTW327762 RDS327717:RDS327762 RNO327717:RNO327762 RXK327717:RXK327762 SHG327717:SHG327762 SRC327717:SRC327762 TAY327717:TAY327762 TKU327717:TKU327762 TUQ327717:TUQ327762 UEM327717:UEM327762 UOI327717:UOI327762 UYE327717:UYE327762 VIA327717:VIA327762 VRW327717:VRW327762 WBS327717:WBS327762 WLO327717:WLO327762 WVK327717:WVK327762 IY393253:IY393298 SU393253:SU393298 ACQ393253:ACQ393298 AMM393253:AMM393298 AWI393253:AWI393298 BGE393253:BGE393298 BQA393253:BQA393298 BZW393253:BZW393298 CJS393253:CJS393298 CTO393253:CTO393298 DDK393253:DDK393298 DNG393253:DNG393298 DXC393253:DXC393298 EGY393253:EGY393298 EQU393253:EQU393298 FAQ393253:FAQ393298 FKM393253:FKM393298 FUI393253:FUI393298 GEE393253:GEE393298 GOA393253:GOA393298 GXW393253:GXW393298 HHS393253:HHS393298 HRO393253:HRO393298 IBK393253:IBK393298 ILG393253:ILG393298 IVC393253:IVC393298 JEY393253:JEY393298 JOU393253:JOU393298 JYQ393253:JYQ393298 KIM393253:KIM393298 KSI393253:KSI393298 LCE393253:LCE393298 LMA393253:LMA393298 LVW393253:LVW393298 MFS393253:MFS393298 MPO393253:MPO393298 MZK393253:MZK393298 NJG393253:NJG393298 NTC393253:NTC393298 OCY393253:OCY393298 OMU393253:OMU393298 OWQ393253:OWQ393298 PGM393253:PGM393298 PQI393253:PQI393298 QAE393253:QAE393298 QKA393253:QKA393298 QTW393253:QTW393298 RDS393253:RDS393298 RNO393253:RNO393298 RXK393253:RXK393298 SHG393253:SHG393298 SRC393253:SRC393298 TAY393253:TAY393298 TKU393253:TKU393298 TUQ393253:TUQ393298 UEM393253:UEM393298 UOI393253:UOI393298 UYE393253:UYE393298 VIA393253:VIA393298 VRW393253:VRW393298 WBS393253:WBS393298 WLO393253:WLO393298 WVK393253:WVK393298 IY458789:IY458834 SU458789:SU458834 ACQ458789:ACQ458834 AMM458789:AMM458834 AWI458789:AWI458834 BGE458789:BGE458834 BQA458789:BQA458834 BZW458789:BZW458834 CJS458789:CJS458834 CTO458789:CTO458834 DDK458789:DDK458834 DNG458789:DNG458834 DXC458789:DXC458834 EGY458789:EGY458834 EQU458789:EQU458834 FAQ458789:FAQ458834 FKM458789:FKM458834 FUI458789:FUI458834 GEE458789:GEE458834 GOA458789:GOA458834 GXW458789:GXW458834 HHS458789:HHS458834 HRO458789:HRO458834 IBK458789:IBK458834 ILG458789:ILG458834 IVC458789:IVC458834 JEY458789:JEY458834 JOU458789:JOU458834 JYQ458789:JYQ458834 KIM458789:KIM458834 KSI458789:KSI458834 LCE458789:LCE458834 LMA458789:LMA458834 LVW458789:LVW458834 MFS458789:MFS458834 MPO458789:MPO458834 MZK458789:MZK458834 NJG458789:NJG458834 NTC458789:NTC458834 OCY458789:OCY458834 OMU458789:OMU458834 OWQ458789:OWQ458834 PGM458789:PGM458834 PQI458789:PQI458834 QAE458789:QAE458834 QKA458789:QKA458834 QTW458789:QTW458834 RDS458789:RDS458834 RNO458789:RNO458834 RXK458789:RXK458834 SHG458789:SHG458834 SRC458789:SRC458834 TAY458789:TAY458834 TKU458789:TKU458834 TUQ458789:TUQ458834 UEM458789:UEM458834 UOI458789:UOI458834 UYE458789:UYE458834 VIA458789:VIA458834 VRW458789:VRW458834 WBS458789:WBS458834 WLO458789:WLO458834 WVK458789:WVK458834 IY524325:IY524370 SU524325:SU524370 ACQ524325:ACQ524370 AMM524325:AMM524370 AWI524325:AWI524370 BGE524325:BGE524370 BQA524325:BQA524370 BZW524325:BZW524370 CJS524325:CJS524370 CTO524325:CTO524370 DDK524325:DDK524370 DNG524325:DNG524370 DXC524325:DXC524370 EGY524325:EGY524370 EQU524325:EQU524370 FAQ524325:FAQ524370 FKM524325:FKM524370 FUI524325:FUI524370 GEE524325:GEE524370 GOA524325:GOA524370 GXW524325:GXW524370 HHS524325:HHS524370 HRO524325:HRO524370 IBK524325:IBK524370 ILG524325:ILG524370 IVC524325:IVC524370 JEY524325:JEY524370 JOU524325:JOU524370 JYQ524325:JYQ524370 KIM524325:KIM524370 KSI524325:KSI524370 LCE524325:LCE524370 LMA524325:LMA524370 LVW524325:LVW524370 MFS524325:MFS524370 MPO524325:MPO524370 MZK524325:MZK524370 NJG524325:NJG524370 NTC524325:NTC524370 OCY524325:OCY524370 OMU524325:OMU524370 OWQ524325:OWQ524370 PGM524325:PGM524370 PQI524325:PQI524370 QAE524325:QAE524370 QKA524325:QKA524370 QTW524325:QTW524370 RDS524325:RDS524370 RNO524325:RNO524370 RXK524325:RXK524370 SHG524325:SHG524370 SRC524325:SRC524370 TAY524325:TAY524370 TKU524325:TKU524370 TUQ524325:TUQ524370 UEM524325:UEM524370 UOI524325:UOI524370 UYE524325:UYE524370 VIA524325:VIA524370 VRW524325:VRW524370 WBS524325:WBS524370 WLO524325:WLO524370 WVK524325:WVK524370 IY589861:IY589906 SU589861:SU589906 ACQ589861:ACQ589906 AMM589861:AMM589906 AWI589861:AWI589906 BGE589861:BGE589906 BQA589861:BQA589906 BZW589861:BZW589906 CJS589861:CJS589906 CTO589861:CTO589906 DDK589861:DDK589906 DNG589861:DNG589906 DXC589861:DXC589906 EGY589861:EGY589906 EQU589861:EQU589906 FAQ589861:FAQ589906 FKM589861:FKM589906 FUI589861:FUI589906 GEE589861:GEE589906 GOA589861:GOA589906 GXW589861:GXW589906 HHS589861:HHS589906 HRO589861:HRO589906 IBK589861:IBK589906 ILG589861:ILG589906 IVC589861:IVC589906 JEY589861:JEY589906 JOU589861:JOU589906 JYQ589861:JYQ589906 KIM589861:KIM589906 KSI589861:KSI589906 LCE589861:LCE589906 LMA589861:LMA589906 LVW589861:LVW589906 MFS589861:MFS589906 MPO589861:MPO589906 MZK589861:MZK589906 NJG589861:NJG589906 NTC589861:NTC589906 OCY589861:OCY589906 OMU589861:OMU589906 OWQ589861:OWQ589906 PGM589861:PGM589906 PQI589861:PQI589906 QAE589861:QAE589906 QKA589861:QKA589906 QTW589861:QTW589906 RDS589861:RDS589906 RNO589861:RNO589906 RXK589861:RXK589906 SHG589861:SHG589906 SRC589861:SRC589906 TAY589861:TAY589906 TKU589861:TKU589906 TUQ589861:TUQ589906 UEM589861:UEM589906 UOI589861:UOI589906 UYE589861:UYE589906 VIA589861:VIA589906 VRW589861:VRW589906 WBS589861:WBS589906 WLO589861:WLO589906 WVK589861:WVK589906 IY655397:IY655442 SU655397:SU655442 ACQ655397:ACQ655442 AMM655397:AMM655442 AWI655397:AWI655442 BGE655397:BGE655442 BQA655397:BQA655442 BZW655397:BZW655442 CJS655397:CJS655442 CTO655397:CTO655442 DDK655397:DDK655442 DNG655397:DNG655442 DXC655397:DXC655442 EGY655397:EGY655442 EQU655397:EQU655442 FAQ655397:FAQ655442 FKM655397:FKM655442 FUI655397:FUI655442 GEE655397:GEE655442 GOA655397:GOA655442 GXW655397:GXW655442 HHS655397:HHS655442 HRO655397:HRO655442 IBK655397:IBK655442 ILG655397:ILG655442 IVC655397:IVC655442 JEY655397:JEY655442 JOU655397:JOU655442 JYQ655397:JYQ655442 KIM655397:KIM655442 KSI655397:KSI655442 LCE655397:LCE655442 LMA655397:LMA655442 LVW655397:LVW655442 MFS655397:MFS655442 MPO655397:MPO655442 MZK655397:MZK655442 NJG655397:NJG655442 NTC655397:NTC655442 OCY655397:OCY655442 OMU655397:OMU655442 OWQ655397:OWQ655442 PGM655397:PGM655442 PQI655397:PQI655442 QAE655397:QAE655442 QKA655397:QKA655442 QTW655397:QTW655442 RDS655397:RDS655442 RNO655397:RNO655442 RXK655397:RXK655442 SHG655397:SHG655442 SRC655397:SRC655442 TAY655397:TAY655442 TKU655397:TKU655442 TUQ655397:TUQ655442 UEM655397:UEM655442 UOI655397:UOI655442 UYE655397:UYE655442 VIA655397:VIA655442 VRW655397:VRW655442 WBS655397:WBS655442 WLO655397:WLO655442 WVK655397:WVK655442 IY720933:IY720978 SU720933:SU720978 ACQ720933:ACQ720978 AMM720933:AMM720978 AWI720933:AWI720978 BGE720933:BGE720978 BQA720933:BQA720978 BZW720933:BZW720978 CJS720933:CJS720978 CTO720933:CTO720978 DDK720933:DDK720978 DNG720933:DNG720978 DXC720933:DXC720978 EGY720933:EGY720978 EQU720933:EQU720978 FAQ720933:FAQ720978 FKM720933:FKM720978 FUI720933:FUI720978 GEE720933:GEE720978 GOA720933:GOA720978 GXW720933:GXW720978 HHS720933:HHS720978 HRO720933:HRO720978 IBK720933:IBK720978 ILG720933:ILG720978 IVC720933:IVC720978 JEY720933:JEY720978 JOU720933:JOU720978 JYQ720933:JYQ720978 KIM720933:KIM720978 KSI720933:KSI720978 LCE720933:LCE720978 LMA720933:LMA720978 LVW720933:LVW720978 MFS720933:MFS720978 MPO720933:MPO720978 MZK720933:MZK720978 NJG720933:NJG720978 NTC720933:NTC720978 OCY720933:OCY720978 OMU720933:OMU720978 OWQ720933:OWQ720978 PGM720933:PGM720978 PQI720933:PQI720978 QAE720933:QAE720978 QKA720933:QKA720978 QTW720933:QTW720978 RDS720933:RDS720978 RNO720933:RNO720978 RXK720933:RXK720978 SHG720933:SHG720978 SRC720933:SRC720978 TAY720933:TAY720978 TKU720933:TKU720978 TUQ720933:TUQ720978 UEM720933:UEM720978 UOI720933:UOI720978 UYE720933:UYE720978 VIA720933:VIA720978 VRW720933:VRW720978 WBS720933:WBS720978 WLO720933:WLO720978 WVK720933:WVK720978 IY786469:IY786514 SU786469:SU786514 ACQ786469:ACQ786514 AMM786469:AMM786514 AWI786469:AWI786514 BGE786469:BGE786514 BQA786469:BQA786514 BZW786469:BZW786514 CJS786469:CJS786514 CTO786469:CTO786514 DDK786469:DDK786514 DNG786469:DNG786514 DXC786469:DXC786514 EGY786469:EGY786514 EQU786469:EQU786514 FAQ786469:FAQ786514 FKM786469:FKM786514 FUI786469:FUI786514 GEE786469:GEE786514 GOA786469:GOA786514 GXW786469:GXW786514 HHS786469:HHS786514 HRO786469:HRO786514 IBK786469:IBK786514 ILG786469:ILG786514 IVC786469:IVC786514 JEY786469:JEY786514 JOU786469:JOU786514 JYQ786469:JYQ786514 KIM786469:KIM786514 KSI786469:KSI786514 LCE786469:LCE786514 LMA786469:LMA786514 LVW786469:LVW786514 MFS786469:MFS786514 MPO786469:MPO786514 MZK786469:MZK786514 NJG786469:NJG786514 NTC786469:NTC786514 OCY786469:OCY786514 OMU786469:OMU786514 OWQ786469:OWQ786514 PGM786469:PGM786514 PQI786469:PQI786514 QAE786469:QAE786514 QKA786469:QKA786514 QTW786469:QTW786514 RDS786469:RDS786514 RNO786469:RNO786514 RXK786469:RXK786514 SHG786469:SHG786514 SRC786469:SRC786514 TAY786469:TAY786514 TKU786469:TKU786514 TUQ786469:TUQ786514 UEM786469:UEM786514 UOI786469:UOI786514 UYE786469:UYE786514 VIA786469:VIA786514 VRW786469:VRW786514 WBS786469:WBS786514 WLO786469:WLO786514 WVK786469:WVK786514 IY852005:IY852050 SU852005:SU852050 ACQ852005:ACQ852050 AMM852005:AMM852050 AWI852005:AWI852050 BGE852005:BGE852050 BQA852005:BQA852050 BZW852005:BZW852050 CJS852005:CJS852050 CTO852005:CTO852050 DDK852005:DDK852050 DNG852005:DNG852050 DXC852005:DXC852050 EGY852005:EGY852050 EQU852005:EQU852050 FAQ852005:FAQ852050 FKM852005:FKM852050 FUI852005:FUI852050 GEE852005:GEE852050 GOA852005:GOA852050 GXW852005:GXW852050 HHS852005:HHS852050 HRO852005:HRO852050 IBK852005:IBK852050 ILG852005:ILG852050 IVC852005:IVC852050 JEY852005:JEY852050 JOU852005:JOU852050 JYQ852005:JYQ852050 KIM852005:KIM852050 KSI852005:KSI852050 LCE852005:LCE852050 LMA852005:LMA852050 LVW852005:LVW852050 MFS852005:MFS852050 MPO852005:MPO852050 MZK852005:MZK852050 NJG852005:NJG852050 NTC852005:NTC852050 OCY852005:OCY852050 OMU852005:OMU852050 OWQ852005:OWQ852050 PGM852005:PGM852050 PQI852005:PQI852050 QAE852005:QAE852050 QKA852005:QKA852050 QTW852005:QTW852050 RDS852005:RDS852050 RNO852005:RNO852050 RXK852005:RXK852050 SHG852005:SHG852050 SRC852005:SRC852050 TAY852005:TAY852050 TKU852005:TKU852050 TUQ852005:TUQ852050 UEM852005:UEM852050 UOI852005:UOI852050 UYE852005:UYE852050 VIA852005:VIA852050 VRW852005:VRW852050 WBS852005:WBS852050 WLO852005:WLO852050 WVK852005:WVK852050 IY917541:IY917586 SU917541:SU917586 ACQ917541:ACQ917586 AMM917541:AMM917586 AWI917541:AWI917586 BGE917541:BGE917586 BQA917541:BQA917586 BZW917541:BZW917586 CJS917541:CJS917586 CTO917541:CTO917586 DDK917541:DDK917586 DNG917541:DNG917586 DXC917541:DXC917586 EGY917541:EGY917586 EQU917541:EQU917586 FAQ917541:FAQ917586 FKM917541:FKM917586 FUI917541:FUI917586 GEE917541:GEE917586 GOA917541:GOA917586 GXW917541:GXW917586 HHS917541:HHS917586 HRO917541:HRO917586 IBK917541:IBK917586 ILG917541:ILG917586 IVC917541:IVC917586 JEY917541:JEY917586 JOU917541:JOU917586 JYQ917541:JYQ917586 KIM917541:KIM917586 KSI917541:KSI917586 LCE917541:LCE917586 LMA917541:LMA917586 LVW917541:LVW917586 MFS917541:MFS917586 MPO917541:MPO917586 MZK917541:MZK917586 NJG917541:NJG917586 NTC917541:NTC917586 OCY917541:OCY917586 OMU917541:OMU917586 OWQ917541:OWQ917586 PGM917541:PGM917586 PQI917541:PQI917586 QAE917541:QAE917586 QKA917541:QKA917586 QTW917541:QTW917586 RDS917541:RDS917586 RNO917541:RNO917586 RXK917541:RXK917586 SHG917541:SHG917586 SRC917541:SRC917586 TAY917541:TAY917586 TKU917541:TKU917586 TUQ917541:TUQ917586 UEM917541:UEM917586 UOI917541:UOI917586 UYE917541:UYE917586 VIA917541:VIA917586 VRW917541:VRW917586 WBS917541:WBS917586 WLO917541:WLO917586 WVK917541:WVK917586 IY983077:IY983122 SU983077:SU983122 ACQ983077:ACQ983122 AMM983077:AMM983122 AWI983077:AWI983122 BGE983077:BGE983122 BQA983077:BQA983122 BZW983077:BZW983122 CJS983077:CJS983122 CTO983077:CTO983122 DDK983077:DDK983122 DNG983077:DNG983122 DXC983077:DXC983122 EGY983077:EGY983122 EQU983077:EQU983122 FAQ983077:FAQ983122 FKM983077:FKM983122 FUI983077:FUI983122 GEE983077:GEE983122 GOA983077:GOA983122 GXW983077:GXW983122 HHS983077:HHS983122 HRO983077:HRO983122 IBK983077:IBK983122 ILG983077:ILG983122 IVC983077:IVC983122 JEY983077:JEY983122 JOU983077:JOU983122 JYQ983077:JYQ983122 KIM983077:KIM983122 KSI983077:KSI983122 LCE983077:LCE983122 LMA983077:LMA983122 LVW983077:LVW983122 MFS983077:MFS983122 MPO983077:MPO983122 MZK983077:MZK983122 NJG983077:NJG983122 NTC983077:NTC983122 OCY983077:OCY983122 OMU983077:OMU983122 OWQ983077:OWQ983122 PGM983077:PGM983122 PQI983077:PQI983122 QAE983077:QAE983122 QKA983077:QKA983122 QTW983077:QTW983122 RDS983077:RDS983122 RNO983077:RNO983122 RXK983077:RXK983122 SHG983077:SHG983122 SRC983077:SRC983122 TAY983077:TAY983122 TKU983077:TKU983122 TUQ983077:TUQ983122 UEM983077:UEM983122 UOI983077:UOI983122 UYE983077:UYE983122 VIA983077:VIA983122 VRW983077:VRW983122 WBS983077:WBS983122 WLO983077:WLO983122 WVK983077:WVK983122" xr:uid="{DE88E40F-3AE6-4959-A0C7-45EBDDA6731E}">
      <formula1>38534</formula1>
      <formula2>39994</formula2>
    </dataValidation>
    <dataValidation type="custom" allowBlank="1" showInputMessage="1" showErrorMessage="1" errorTitle="Chybná hodnota" error="Označení kategorie je písmeno &quot;d&quot; nebo &quot;h&quot;." sqref="WVL983077:WVL983122 IZ37:IZ82 SV37:SV82 ACR37:ACR82 AMN37:AMN82 AWJ37:AWJ82 BGF37:BGF82 BQB37:BQB82 BZX37:BZX82 CJT37:CJT82 CTP37:CTP82 DDL37:DDL82 DNH37:DNH82 DXD37:DXD82 EGZ37:EGZ82 EQV37:EQV82 FAR37:FAR82 FKN37:FKN82 FUJ37:FUJ82 GEF37:GEF82 GOB37:GOB82 GXX37:GXX82 HHT37:HHT82 HRP37:HRP82 IBL37:IBL82 ILH37:ILH82 IVD37:IVD82 JEZ37:JEZ82 JOV37:JOV82 JYR37:JYR82 KIN37:KIN82 KSJ37:KSJ82 LCF37:LCF82 LMB37:LMB82 LVX37:LVX82 MFT37:MFT82 MPP37:MPP82 MZL37:MZL82 NJH37:NJH82 NTD37:NTD82 OCZ37:OCZ82 OMV37:OMV82 OWR37:OWR82 PGN37:PGN82 PQJ37:PQJ82 QAF37:QAF82 QKB37:QKB82 QTX37:QTX82 RDT37:RDT82 RNP37:RNP82 RXL37:RXL82 SHH37:SHH82 SRD37:SRD82 TAZ37:TAZ82 TKV37:TKV82 TUR37:TUR82 UEN37:UEN82 UOJ37:UOJ82 UYF37:UYF82 VIB37:VIB82 VRX37:VRX82 WBT37:WBT82 WLP37:WLP82 WVL37:WVL82 D65573:D65618 IZ65573:IZ65618 SV65573:SV65618 ACR65573:ACR65618 AMN65573:AMN65618 AWJ65573:AWJ65618 BGF65573:BGF65618 BQB65573:BQB65618 BZX65573:BZX65618 CJT65573:CJT65618 CTP65573:CTP65618 DDL65573:DDL65618 DNH65573:DNH65618 DXD65573:DXD65618 EGZ65573:EGZ65618 EQV65573:EQV65618 FAR65573:FAR65618 FKN65573:FKN65618 FUJ65573:FUJ65618 GEF65573:GEF65618 GOB65573:GOB65618 GXX65573:GXX65618 HHT65573:HHT65618 HRP65573:HRP65618 IBL65573:IBL65618 ILH65573:ILH65618 IVD65573:IVD65618 JEZ65573:JEZ65618 JOV65573:JOV65618 JYR65573:JYR65618 KIN65573:KIN65618 KSJ65573:KSJ65618 LCF65573:LCF65618 LMB65573:LMB65618 LVX65573:LVX65618 MFT65573:MFT65618 MPP65573:MPP65618 MZL65573:MZL65618 NJH65573:NJH65618 NTD65573:NTD65618 OCZ65573:OCZ65618 OMV65573:OMV65618 OWR65573:OWR65618 PGN65573:PGN65618 PQJ65573:PQJ65618 QAF65573:QAF65618 QKB65573:QKB65618 QTX65573:QTX65618 RDT65573:RDT65618 RNP65573:RNP65618 RXL65573:RXL65618 SHH65573:SHH65618 SRD65573:SRD65618 TAZ65573:TAZ65618 TKV65573:TKV65618 TUR65573:TUR65618 UEN65573:UEN65618 UOJ65573:UOJ65618 UYF65573:UYF65618 VIB65573:VIB65618 VRX65573:VRX65618 WBT65573:WBT65618 WLP65573:WLP65618 WVL65573:WVL65618 D131109:D131154 IZ131109:IZ131154 SV131109:SV131154 ACR131109:ACR131154 AMN131109:AMN131154 AWJ131109:AWJ131154 BGF131109:BGF131154 BQB131109:BQB131154 BZX131109:BZX131154 CJT131109:CJT131154 CTP131109:CTP131154 DDL131109:DDL131154 DNH131109:DNH131154 DXD131109:DXD131154 EGZ131109:EGZ131154 EQV131109:EQV131154 FAR131109:FAR131154 FKN131109:FKN131154 FUJ131109:FUJ131154 GEF131109:GEF131154 GOB131109:GOB131154 GXX131109:GXX131154 HHT131109:HHT131154 HRP131109:HRP131154 IBL131109:IBL131154 ILH131109:ILH131154 IVD131109:IVD131154 JEZ131109:JEZ131154 JOV131109:JOV131154 JYR131109:JYR131154 KIN131109:KIN131154 KSJ131109:KSJ131154 LCF131109:LCF131154 LMB131109:LMB131154 LVX131109:LVX131154 MFT131109:MFT131154 MPP131109:MPP131154 MZL131109:MZL131154 NJH131109:NJH131154 NTD131109:NTD131154 OCZ131109:OCZ131154 OMV131109:OMV131154 OWR131109:OWR131154 PGN131109:PGN131154 PQJ131109:PQJ131154 QAF131109:QAF131154 QKB131109:QKB131154 QTX131109:QTX131154 RDT131109:RDT131154 RNP131109:RNP131154 RXL131109:RXL131154 SHH131109:SHH131154 SRD131109:SRD131154 TAZ131109:TAZ131154 TKV131109:TKV131154 TUR131109:TUR131154 UEN131109:UEN131154 UOJ131109:UOJ131154 UYF131109:UYF131154 VIB131109:VIB131154 VRX131109:VRX131154 WBT131109:WBT131154 WLP131109:WLP131154 WVL131109:WVL131154 D196645:D196690 IZ196645:IZ196690 SV196645:SV196690 ACR196645:ACR196690 AMN196645:AMN196690 AWJ196645:AWJ196690 BGF196645:BGF196690 BQB196645:BQB196690 BZX196645:BZX196690 CJT196645:CJT196690 CTP196645:CTP196690 DDL196645:DDL196690 DNH196645:DNH196690 DXD196645:DXD196690 EGZ196645:EGZ196690 EQV196645:EQV196690 FAR196645:FAR196690 FKN196645:FKN196690 FUJ196645:FUJ196690 GEF196645:GEF196690 GOB196645:GOB196690 GXX196645:GXX196690 HHT196645:HHT196690 HRP196645:HRP196690 IBL196645:IBL196690 ILH196645:ILH196690 IVD196645:IVD196690 JEZ196645:JEZ196690 JOV196645:JOV196690 JYR196645:JYR196690 KIN196645:KIN196690 KSJ196645:KSJ196690 LCF196645:LCF196690 LMB196645:LMB196690 LVX196645:LVX196690 MFT196645:MFT196690 MPP196645:MPP196690 MZL196645:MZL196690 NJH196645:NJH196690 NTD196645:NTD196690 OCZ196645:OCZ196690 OMV196645:OMV196690 OWR196645:OWR196690 PGN196645:PGN196690 PQJ196645:PQJ196690 QAF196645:QAF196690 QKB196645:QKB196690 QTX196645:QTX196690 RDT196645:RDT196690 RNP196645:RNP196690 RXL196645:RXL196690 SHH196645:SHH196690 SRD196645:SRD196690 TAZ196645:TAZ196690 TKV196645:TKV196690 TUR196645:TUR196690 UEN196645:UEN196690 UOJ196645:UOJ196690 UYF196645:UYF196690 VIB196645:VIB196690 VRX196645:VRX196690 WBT196645:WBT196690 WLP196645:WLP196690 WVL196645:WVL196690 D262181:D262226 IZ262181:IZ262226 SV262181:SV262226 ACR262181:ACR262226 AMN262181:AMN262226 AWJ262181:AWJ262226 BGF262181:BGF262226 BQB262181:BQB262226 BZX262181:BZX262226 CJT262181:CJT262226 CTP262181:CTP262226 DDL262181:DDL262226 DNH262181:DNH262226 DXD262181:DXD262226 EGZ262181:EGZ262226 EQV262181:EQV262226 FAR262181:FAR262226 FKN262181:FKN262226 FUJ262181:FUJ262226 GEF262181:GEF262226 GOB262181:GOB262226 GXX262181:GXX262226 HHT262181:HHT262226 HRP262181:HRP262226 IBL262181:IBL262226 ILH262181:ILH262226 IVD262181:IVD262226 JEZ262181:JEZ262226 JOV262181:JOV262226 JYR262181:JYR262226 KIN262181:KIN262226 KSJ262181:KSJ262226 LCF262181:LCF262226 LMB262181:LMB262226 LVX262181:LVX262226 MFT262181:MFT262226 MPP262181:MPP262226 MZL262181:MZL262226 NJH262181:NJH262226 NTD262181:NTD262226 OCZ262181:OCZ262226 OMV262181:OMV262226 OWR262181:OWR262226 PGN262181:PGN262226 PQJ262181:PQJ262226 QAF262181:QAF262226 QKB262181:QKB262226 QTX262181:QTX262226 RDT262181:RDT262226 RNP262181:RNP262226 RXL262181:RXL262226 SHH262181:SHH262226 SRD262181:SRD262226 TAZ262181:TAZ262226 TKV262181:TKV262226 TUR262181:TUR262226 UEN262181:UEN262226 UOJ262181:UOJ262226 UYF262181:UYF262226 VIB262181:VIB262226 VRX262181:VRX262226 WBT262181:WBT262226 WLP262181:WLP262226 WVL262181:WVL262226 D327717:D327762 IZ327717:IZ327762 SV327717:SV327762 ACR327717:ACR327762 AMN327717:AMN327762 AWJ327717:AWJ327762 BGF327717:BGF327762 BQB327717:BQB327762 BZX327717:BZX327762 CJT327717:CJT327762 CTP327717:CTP327762 DDL327717:DDL327762 DNH327717:DNH327762 DXD327717:DXD327762 EGZ327717:EGZ327762 EQV327717:EQV327762 FAR327717:FAR327762 FKN327717:FKN327762 FUJ327717:FUJ327762 GEF327717:GEF327762 GOB327717:GOB327762 GXX327717:GXX327762 HHT327717:HHT327762 HRP327717:HRP327762 IBL327717:IBL327762 ILH327717:ILH327762 IVD327717:IVD327762 JEZ327717:JEZ327762 JOV327717:JOV327762 JYR327717:JYR327762 KIN327717:KIN327762 KSJ327717:KSJ327762 LCF327717:LCF327762 LMB327717:LMB327762 LVX327717:LVX327762 MFT327717:MFT327762 MPP327717:MPP327762 MZL327717:MZL327762 NJH327717:NJH327762 NTD327717:NTD327762 OCZ327717:OCZ327762 OMV327717:OMV327762 OWR327717:OWR327762 PGN327717:PGN327762 PQJ327717:PQJ327762 QAF327717:QAF327762 QKB327717:QKB327762 QTX327717:QTX327762 RDT327717:RDT327762 RNP327717:RNP327762 RXL327717:RXL327762 SHH327717:SHH327762 SRD327717:SRD327762 TAZ327717:TAZ327762 TKV327717:TKV327762 TUR327717:TUR327762 UEN327717:UEN327762 UOJ327717:UOJ327762 UYF327717:UYF327762 VIB327717:VIB327762 VRX327717:VRX327762 WBT327717:WBT327762 WLP327717:WLP327762 WVL327717:WVL327762 D393253:D393298 IZ393253:IZ393298 SV393253:SV393298 ACR393253:ACR393298 AMN393253:AMN393298 AWJ393253:AWJ393298 BGF393253:BGF393298 BQB393253:BQB393298 BZX393253:BZX393298 CJT393253:CJT393298 CTP393253:CTP393298 DDL393253:DDL393298 DNH393253:DNH393298 DXD393253:DXD393298 EGZ393253:EGZ393298 EQV393253:EQV393298 FAR393253:FAR393298 FKN393253:FKN393298 FUJ393253:FUJ393298 GEF393253:GEF393298 GOB393253:GOB393298 GXX393253:GXX393298 HHT393253:HHT393298 HRP393253:HRP393298 IBL393253:IBL393298 ILH393253:ILH393298 IVD393253:IVD393298 JEZ393253:JEZ393298 JOV393253:JOV393298 JYR393253:JYR393298 KIN393253:KIN393298 KSJ393253:KSJ393298 LCF393253:LCF393298 LMB393253:LMB393298 LVX393253:LVX393298 MFT393253:MFT393298 MPP393253:MPP393298 MZL393253:MZL393298 NJH393253:NJH393298 NTD393253:NTD393298 OCZ393253:OCZ393298 OMV393253:OMV393298 OWR393253:OWR393298 PGN393253:PGN393298 PQJ393253:PQJ393298 QAF393253:QAF393298 QKB393253:QKB393298 QTX393253:QTX393298 RDT393253:RDT393298 RNP393253:RNP393298 RXL393253:RXL393298 SHH393253:SHH393298 SRD393253:SRD393298 TAZ393253:TAZ393298 TKV393253:TKV393298 TUR393253:TUR393298 UEN393253:UEN393298 UOJ393253:UOJ393298 UYF393253:UYF393298 VIB393253:VIB393298 VRX393253:VRX393298 WBT393253:WBT393298 WLP393253:WLP393298 WVL393253:WVL393298 D458789:D458834 IZ458789:IZ458834 SV458789:SV458834 ACR458789:ACR458834 AMN458789:AMN458834 AWJ458789:AWJ458834 BGF458789:BGF458834 BQB458789:BQB458834 BZX458789:BZX458834 CJT458789:CJT458834 CTP458789:CTP458834 DDL458789:DDL458834 DNH458789:DNH458834 DXD458789:DXD458834 EGZ458789:EGZ458834 EQV458789:EQV458834 FAR458789:FAR458834 FKN458789:FKN458834 FUJ458789:FUJ458834 GEF458789:GEF458834 GOB458789:GOB458834 GXX458789:GXX458834 HHT458789:HHT458834 HRP458789:HRP458834 IBL458789:IBL458834 ILH458789:ILH458834 IVD458789:IVD458834 JEZ458789:JEZ458834 JOV458789:JOV458834 JYR458789:JYR458834 KIN458789:KIN458834 KSJ458789:KSJ458834 LCF458789:LCF458834 LMB458789:LMB458834 LVX458789:LVX458834 MFT458789:MFT458834 MPP458789:MPP458834 MZL458789:MZL458834 NJH458789:NJH458834 NTD458789:NTD458834 OCZ458789:OCZ458834 OMV458789:OMV458834 OWR458789:OWR458834 PGN458789:PGN458834 PQJ458789:PQJ458834 QAF458789:QAF458834 QKB458789:QKB458834 QTX458789:QTX458834 RDT458789:RDT458834 RNP458789:RNP458834 RXL458789:RXL458834 SHH458789:SHH458834 SRD458789:SRD458834 TAZ458789:TAZ458834 TKV458789:TKV458834 TUR458789:TUR458834 UEN458789:UEN458834 UOJ458789:UOJ458834 UYF458789:UYF458834 VIB458789:VIB458834 VRX458789:VRX458834 WBT458789:WBT458834 WLP458789:WLP458834 WVL458789:WVL458834 D524325:D524370 IZ524325:IZ524370 SV524325:SV524370 ACR524325:ACR524370 AMN524325:AMN524370 AWJ524325:AWJ524370 BGF524325:BGF524370 BQB524325:BQB524370 BZX524325:BZX524370 CJT524325:CJT524370 CTP524325:CTP524370 DDL524325:DDL524370 DNH524325:DNH524370 DXD524325:DXD524370 EGZ524325:EGZ524370 EQV524325:EQV524370 FAR524325:FAR524370 FKN524325:FKN524370 FUJ524325:FUJ524370 GEF524325:GEF524370 GOB524325:GOB524370 GXX524325:GXX524370 HHT524325:HHT524370 HRP524325:HRP524370 IBL524325:IBL524370 ILH524325:ILH524370 IVD524325:IVD524370 JEZ524325:JEZ524370 JOV524325:JOV524370 JYR524325:JYR524370 KIN524325:KIN524370 KSJ524325:KSJ524370 LCF524325:LCF524370 LMB524325:LMB524370 LVX524325:LVX524370 MFT524325:MFT524370 MPP524325:MPP524370 MZL524325:MZL524370 NJH524325:NJH524370 NTD524325:NTD524370 OCZ524325:OCZ524370 OMV524325:OMV524370 OWR524325:OWR524370 PGN524325:PGN524370 PQJ524325:PQJ524370 QAF524325:QAF524370 QKB524325:QKB524370 QTX524325:QTX524370 RDT524325:RDT524370 RNP524325:RNP524370 RXL524325:RXL524370 SHH524325:SHH524370 SRD524325:SRD524370 TAZ524325:TAZ524370 TKV524325:TKV524370 TUR524325:TUR524370 UEN524325:UEN524370 UOJ524325:UOJ524370 UYF524325:UYF524370 VIB524325:VIB524370 VRX524325:VRX524370 WBT524325:WBT524370 WLP524325:WLP524370 WVL524325:WVL524370 D589861:D589906 IZ589861:IZ589906 SV589861:SV589906 ACR589861:ACR589906 AMN589861:AMN589906 AWJ589861:AWJ589906 BGF589861:BGF589906 BQB589861:BQB589906 BZX589861:BZX589906 CJT589861:CJT589906 CTP589861:CTP589906 DDL589861:DDL589906 DNH589861:DNH589906 DXD589861:DXD589906 EGZ589861:EGZ589906 EQV589861:EQV589906 FAR589861:FAR589906 FKN589861:FKN589906 FUJ589861:FUJ589906 GEF589861:GEF589906 GOB589861:GOB589906 GXX589861:GXX589906 HHT589861:HHT589906 HRP589861:HRP589906 IBL589861:IBL589906 ILH589861:ILH589906 IVD589861:IVD589906 JEZ589861:JEZ589906 JOV589861:JOV589906 JYR589861:JYR589906 KIN589861:KIN589906 KSJ589861:KSJ589906 LCF589861:LCF589906 LMB589861:LMB589906 LVX589861:LVX589906 MFT589861:MFT589906 MPP589861:MPP589906 MZL589861:MZL589906 NJH589861:NJH589906 NTD589861:NTD589906 OCZ589861:OCZ589906 OMV589861:OMV589906 OWR589861:OWR589906 PGN589861:PGN589906 PQJ589861:PQJ589906 QAF589861:QAF589906 QKB589861:QKB589906 QTX589861:QTX589906 RDT589861:RDT589906 RNP589861:RNP589906 RXL589861:RXL589906 SHH589861:SHH589906 SRD589861:SRD589906 TAZ589861:TAZ589906 TKV589861:TKV589906 TUR589861:TUR589906 UEN589861:UEN589906 UOJ589861:UOJ589906 UYF589861:UYF589906 VIB589861:VIB589906 VRX589861:VRX589906 WBT589861:WBT589906 WLP589861:WLP589906 WVL589861:WVL589906 D655397:D655442 IZ655397:IZ655442 SV655397:SV655442 ACR655397:ACR655442 AMN655397:AMN655442 AWJ655397:AWJ655442 BGF655397:BGF655442 BQB655397:BQB655442 BZX655397:BZX655442 CJT655397:CJT655442 CTP655397:CTP655442 DDL655397:DDL655442 DNH655397:DNH655442 DXD655397:DXD655442 EGZ655397:EGZ655442 EQV655397:EQV655442 FAR655397:FAR655442 FKN655397:FKN655442 FUJ655397:FUJ655442 GEF655397:GEF655442 GOB655397:GOB655442 GXX655397:GXX655442 HHT655397:HHT655442 HRP655397:HRP655442 IBL655397:IBL655442 ILH655397:ILH655442 IVD655397:IVD655442 JEZ655397:JEZ655442 JOV655397:JOV655442 JYR655397:JYR655442 KIN655397:KIN655442 KSJ655397:KSJ655442 LCF655397:LCF655442 LMB655397:LMB655442 LVX655397:LVX655442 MFT655397:MFT655442 MPP655397:MPP655442 MZL655397:MZL655442 NJH655397:NJH655442 NTD655397:NTD655442 OCZ655397:OCZ655442 OMV655397:OMV655442 OWR655397:OWR655442 PGN655397:PGN655442 PQJ655397:PQJ655442 QAF655397:QAF655442 QKB655397:QKB655442 QTX655397:QTX655442 RDT655397:RDT655442 RNP655397:RNP655442 RXL655397:RXL655442 SHH655397:SHH655442 SRD655397:SRD655442 TAZ655397:TAZ655442 TKV655397:TKV655442 TUR655397:TUR655442 UEN655397:UEN655442 UOJ655397:UOJ655442 UYF655397:UYF655442 VIB655397:VIB655442 VRX655397:VRX655442 WBT655397:WBT655442 WLP655397:WLP655442 WVL655397:WVL655442 D720933:D720978 IZ720933:IZ720978 SV720933:SV720978 ACR720933:ACR720978 AMN720933:AMN720978 AWJ720933:AWJ720978 BGF720933:BGF720978 BQB720933:BQB720978 BZX720933:BZX720978 CJT720933:CJT720978 CTP720933:CTP720978 DDL720933:DDL720978 DNH720933:DNH720978 DXD720933:DXD720978 EGZ720933:EGZ720978 EQV720933:EQV720978 FAR720933:FAR720978 FKN720933:FKN720978 FUJ720933:FUJ720978 GEF720933:GEF720978 GOB720933:GOB720978 GXX720933:GXX720978 HHT720933:HHT720978 HRP720933:HRP720978 IBL720933:IBL720978 ILH720933:ILH720978 IVD720933:IVD720978 JEZ720933:JEZ720978 JOV720933:JOV720978 JYR720933:JYR720978 KIN720933:KIN720978 KSJ720933:KSJ720978 LCF720933:LCF720978 LMB720933:LMB720978 LVX720933:LVX720978 MFT720933:MFT720978 MPP720933:MPP720978 MZL720933:MZL720978 NJH720933:NJH720978 NTD720933:NTD720978 OCZ720933:OCZ720978 OMV720933:OMV720978 OWR720933:OWR720978 PGN720933:PGN720978 PQJ720933:PQJ720978 QAF720933:QAF720978 QKB720933:QKB720978 QTX720933:QTX720978 RDT720933:RDT720978 RNP720933:RNP720978 RXL720933:RXL720978 SHH720933:SHH720978 SRD720933:SRD720978 TAZ720933:TAZ720978 TKV720933:TKV720978 TUR720933:TUR720978 UEN720933:UEN720978 UOJ720933:UOJ720978 UYF720933:UYF720978 VIB720933:VIB720978 VRX720933:VRX720978 WBT720933:WBT720978 WLP720933:WLP720978 WVL720933:WVL720978 D786469:D786514 IZ786469:IZ786514 SV786469:SV786514 ACR786469:ACR786514 AMN786469:AMN786514 AWJ786469:AWJ786514 BGF786469:BGF786514 BQB786469:BQB786514 BZX786469:BZX786514 CJT786469:CJT786514 CTP786469:CTP786514 DDL786469:DDL786514 DNH786469:DNH786514 DXD786469:DXD786514 EGZ786469:EGZ786514 EQV786469:EQV786514 FAR786469:FAR786514 FKN786469:FKN786514 FUJ786469:FUJ786514 GEF786469:GEF786514 GOB786469:GOB786514 GXX786469:GXX786514 HHT786469:HHT786514 HRP786469:HRP786514 IBL786469:IBL786514 ILH786469:ILH786514 IVD786469:IVD786514 JEZ786469:JEZ786514 JOV786469:JOV786514 JYR786469:JYR786514 KIN786469:KIN786514 KSJ786469:KSJ786514 LCF786469:LCF786514 LMB786469:LMB786514 LVX786469:LVX786514 MFT786469:MFT786514 MPP786469:MPP786514 MZL786469:MZL786514 NJH786469:NJH786514 NTD786469:NTD786514 OCZ786469:OCZ786514 OMV786469:OMV786514 OWR786469:OWR786514 PGN786469:PGN786514 PQJ786469:PQJ786514 QAF786469:QAF786514 QKB786469:QKB786514 QTX786469:QTX786514 RDT786469:RDT786514 RNP786469:RNP786514 RXL786469:RXL786514 SHH786469:SHH786514 SRD786469:SRD786514 TAZ786469:TAZ786514 TKV786469:TKV786514 TUR786469:TUR786514 UEN786469:UEN786514 UOJ786469:UOJ786514 UYF786469:UYF786514 VIB786469:VIB786514 VRX786469:VRX786514 WBT786469:WBT786514 WLP786469:WLP786514 WVL786469:WVL786514 D852005:D852050 IZ852005:IZ852050 SV852005:SV852050 ACR852005:ACR852050 AMN852005:AMN852050 AWJ852005:AWJ852050 BGF852005:BGF852050 BQB852005:BQB852050 BZX852005:BZX852050 CJT852005:CJT852050 CTP852005:CTP852050 DDL852005:DDL852050 DNH852005:DNH852050 DXD852005:DXD852050 EGZ852005:EGZ852050 EQV852005:EQV852050 FAR852005:FAR852050 FKN852005:FKN852050 FUJ852005:FUJ852050 GEF852005:GEF852050 GOB852005:GOB852050 GXX852005:GXX852050 HHT852005:HHT852050 HRP852005:HRP852050 IBL852005:IBL852050 ILH852005:ILH852050 IVD852005:IVD852050 JEZ852005:JEZ852050 JOV852005:JOV852050 JYR852005:JYR852050 KIN852005:KIN852050 KSJ852005:KSJ852050 LCF852005:LCF852050 LMB852005:LMB852050 LVX852005:LVX852050 MFT852005:MFT852050 MPP852005:MPP852050 MZL852005:MZL852050 NJH852005:NJH852050 NTD852005:NTD852050 OCZ852005:OCZ852050 OMV852005:OMV852050 OWR852005:OWR852050 PGN852005:PGN852050 PQJ852005:PQJ852050 QAF852005:QAF852050 QKB852005:QKB852050 QTX852005:QTX852050 RDT852005:RDT852050 RNP852005:RNP852050 RXL852005:RXL852050 SHH852005:SHH852050 SRD852005:SRD852050 TAZ852005:TAZ852050 TKV852005:TKV852050 TUR852005:TUR852050 UEN852005:UEN852050 UOJ852005:UOJ852050 UYF852005:UYF852050 VIB852005:VIB852050 VRX852005:VRX852050 WBT852005:WBT852050 WLP852005:WLP852050 WVL852005:WVL852050 D917541:D917586 IZ917541:IZ917586 SV917541:SV917586 ACR917541:ACR917586 AMN917541:AMN917586 AWJ917541:AWJ917586 BGF917541:BGF917586 BQB917541:BQB917586 BZX917541:BZX917586 CJT917541:CJT917586 CTP917541:CTP917586 DDL917541:DDL917586 DNH917541:DNH917586 DXD917541:DXD917586 EGZ917541:EGZ917586 EQV917541:EQV917586 FAR917541:FAR917586 FKN917541:FKN917586 FUJ917541:FUJ917586 GEF917541:GEF917586 GOB917541:GOB917586 GXX917541:GXX917586 HHT917541:HHT917586 HRP917541:HRP917586 IBL917541:IBL917586 ILH917541:ILH917586 IVD917541:IVD917586 JEZ917541:JEZ917586 JOV917541:JOV917586 JYR917541:JYR917586 KIN917541:KIN917586 KSJ917541:KSJ917586 LCF917541:LCF917586 LMB917541:LMB917586 LVX917541:LVX917586 MFT917541:MFT917586 MPP917541:MPP917586 MZL917541:MZL917586 NJH917541:NJH917586 NTD917541:NTD917586 OCZ917541:OCZ917586 OMV917541:OMV917586 OWR917541:OWR917586 PGN917541:PGN917586 PQJ917541:PQJ917586 QAF917541:QAF917586 QKB917541:QKB917586 QTX917541:QTX917586 RDT917541:RDT917586 RNP917541:RNP917586 RXL917541:RXL917586 SHH917541:SHH917586 SRD917541:SRD917586 TAZ917541:TAZ917586 TKV917541:TKV917586 TUR917541:TUR917586 UEN917541:UEN917586 UOJ917541:UOJ917586 UYF917541:UYF917586 VIB917541:VIB917586 VRX917541:VRX917586 WBT917541:WBT917586 WLP917541:WLP917586 WVL917541:WVL917586 D983077:D983122 IZ983077:IZ983122 SV983077:SV983122 ACR983077:ACR983122 AMN983077:AMN983122 AWJ983077:AWJ983122 BGF983077:BGF983122 BQB983077:BQB983122 BZX983077:BZX983122 CJT983077:CJT983122 CTP983077:CTP983122 DDL983077:DDL983122 DNH983077:DNH983122 DXD983077:DXD983122 EGZ983077:EGZ983122 EQV983077:EQV983122 FAR983077:FAR983122 FKN983077:FKN983122 FUJ983077:FUJ983122 GEF983077:GEF983122 GOB983077:GOB983122 GXX983077:GXX983122 HHT983077:HHT983122 HRP983077:HRP983122 IBL983077:IBL983122 ILH983077:ILH983122 IVD983077:IVD983122 JEZ983077:JEZ983122 JOV983077:JOV983122 JYR983077:JYR983122 KIN983077:KIN983122 KSJ983077:KSJ983122 LCF983077:LCF983122 LMB983077:LMB983122 LVX983077:LVX983122 MFT983077:MFT983122 MPP983077:MPP983122 MZL983077:MZL983122 NJH983077:NJH983122 NTD983077:NTD983122 OCZ983077:OCZ983122 OMV983077:OMV983122 OWR983077:OWR983122 PGN983077:PGN983122 PQJ983077:PQJ983122 QAF983077:QAF983122 QKB983077:QKB983122 QTX983077:QTX983122 RDT983077:RDT983122 RNP983077:RNP983122 RXL983077:RXL983122 SHH983077:SHH983122 SRD983077:SRD983122 TAZ983077:TAZ983122 TKV983077:TKV983122 TUR983077:TUR983122 UEN983077:UEN983122 UOJ983077:UOJ983122 UYF983077:UYF983122 VIB983077:VIB983122 VRX983077:VRX983122 WBT983077:WBT983122 WLP983077:WLP983122 D37:D82" xr:uid="{2CE4F302-3ACE-4C70-B0AC-9401F4A535F8}">
      <formula1>IF(OR(D37="d",D37="h"),-1,0)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Vracov</vt:lpstr>
      <vt:lpstr>Hazlov</vt:lpstr>
      <vt:lpstr>Chotoviny</vt:lpstr>
      <vt:lpstr>Třebíč</vt:lpstr>
      <vt:lpstr>Radotín</vt:lpstr>
      <vt:lpstr>Rychnov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Zdenka Zmeskalova</dc:creator>
  <cp:lastModifiedBy>Eliášová Ludmila</cp:lastModifiedBy>
  <dcterms:created xsi:type="dcterms:W3CDTF">2025-01-20T09:11:30Z</dcterms:created>
  <dcterms:modified xsi:type="dcterms:W3CDTF">2025-02-17T09:21:45Z</dcterms:modified>
</cp:coreProperties>
</file>